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C85DBA59-3428-4E18-B372-49846DCD7D2E}" xr6:coauthVersionLast="47" xr6:coauthVersionMax="47" xr10:uidLastSave="{00000000-0000-0000-0000-000000000000}"/>
  <bookViews>
    <workbookView xWindow="-120" yWindow="-120" windowWidth="25440" windowHeight="15390" tabRatio="772" xr2:uid="{00000000-000D-0000-FFFF-FFFF00000000}"/>
  </bookViews>
  <sheets>
    <sheet name="JG" sheetId="9" r:id="rId1"/>
    <sheet name="JAV" sheetId="7" r:id="rId2"/>
    <sheet name="JED" sheetId="8" r:id="rId3"/>
    <sheet name="BV" sheetId="12" r:id="rId4"/>
    <sheet name="GLGCF" sheetId="10" r:id="rId5"/>
    <sheet name="Listes" sheetId="13" r:id="rId6"/>
  </sheets>
  <definedNames>
    <definedName name="_Regression_Out" hidden="1">#REF!</definedName>
    <definedName name="_xlnm.Print_Area" localSheetId="3">BV!$A$1:$J$30</definedName>
    <definedName name="_xlnm.Print_Area" localSheetId="4">GLGCF!$A$1:$S$282</definedName>
    <definedName name="_xlnm.Print_Area" localSheetId="1">JAV!$A$1:$U$34</definedName>
    <definedName name="_xlnm.Print_Area" localSheetId="2">JED!$A$1:$U$34</definedName>
    <definedName name="_xlnm.Print_Area" localSheetId="0">JG!$A$1:$R$29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67" i="10" l="1"/>
  <c r="Q45" i="10"/>
  <c r="Q20" i="10"/>
  <c r="Q9" i="10"/>
  <c r="Q68" i="10" l="1"/>
  <c r="Q280" i="10"/>
  <c r="Q281" i="10" s="1"/>
  <c r="Q271" i="10"/>
  <c r="Q272" i="10" s="1"/>
  <c r="Q263" i="10"/>
  <c r="Q264" i="10" s="1"/>
  <c r="Q251" i="10"/>
  <c r="Q242" i="10"/>
  <c r="Q233" i="10"/>
  <c r="Q234" i="10" s="1"/>
  <c r="Q221" i="10"/>
  <c r="Q222" i="10" s="1"/>
  <c r="Q211" i="10"/>
  <c r="Q212" i="10" s="1"/>
  <c r="Q213" i="10" s="1"/>
  <c r="Q203" i="10"/>
  <c r="Q204" i="10" s="1"/>
  <c r="Q191" i="10"/>
  <c r="Q192" i="10" s="1"/>
  <c r="Q173" i="10"/>
  <c r="Q174" i="10" s="1"/>
  <c r="Q152" i="10"/>
  <c r="Q143" i="10"/>
  <c r="Q144" i="10" s="1"/>
  <c r="Q131" i="10"/>
  <c r="Q132" i="10" s="1"/>
  <c r="Q122" i="10"/>
  <c r="Q123" i="10" s="1"/>
  <c r="Q92" i="10"/>
  <c r="Q93" i="10" s="1"/>
  <c r="Q182" i="10"/>
  <c r="Q183" i="10" s="1"/>
  <c r="Q161" i="10"/>
  <c r="Q162" i="10" s="1"/>
  <c r="Q83" i="10"/>
  <c r="Q84" i="10" s="1"/>
  <c r="Q70" i="10"/>
  <c r="Q71" i="10" s="1"/>
  <c r="Q72" i="10" s="1"/>
  <c r="Q57" i="10"/>
  <c r="Q58" i="10" s="1"/>
  <c r="Q59" i="10" s="1"/>
  <c r="Q60" i="10" s="1"/>
  <c r="Q61" i="10" s="1"/>
  <c r="Q47" i="10"/>
  <c r="Q48" i="10" s="1"/>
  <c r="Q49" i="10" s="1"/>
  <c r="Q50" i="10" s="1"/>
  <c r="Q33" i="10"/>
  <c r="Q34" i="10" s="1"/>
  <c r="Q35" i="10" s="1"/>
  <c r="Q36" i="10" s="1"/>
  <c r="Q22" i="10"/>
  <c r="Q23" i="10" s="1"/>
  <c r="Q24" i="10" s="1"/>
  <c r="Q25" i="10" s="1"/>
  <c r="Q11" i="10"/>
  <c r="Q12" i="10" s="1"/>
  <c r="Q13" i="10" s="1"/>
  <c r="Q14" i="10" s="1"/>
  <c r="Q33" i="7"/>
  <c r="S33" i="7" s="1"/>
  <c r="Q32" i="7"/>
  <c r="S32" i="7" s="1"/>
  <c r="Q31" i="7"/>
  <c r="S31" i="7" s="1"/>
  <c r="Q30" i="7"/>
  <c r="S30" i="7"/>
  <c r="Q29" i="7"/>
  <c r="S29" i="7" s="1"/>
  <c r="Q28" i="7"/>
  <c r="S28" i="7" s="1"/>
  <c r="I28" i="7" s="1"/>
  <c r="Q27" i="7"/>
  <c r="I27" i="7" s="1"/>
  <c r="S27" i="7"/>
  <c r="Q26" i="7"/>
  <c r="S26" i="7" s="1"/>
  <c r="Q25" i="7"/>
  <c r="S25" i="7"/>
  <c r="O16" i="7"/>
  <c r="Q16" i="7" s="1"/>
  <c r="O15" i="7"/>
  <c r="Q15" i="7"/>
  <c r="S15" i="7"/>
  <c r="O10" i="7"/>
  <c r="Q10" i="7" s="1"/>
  <c r="O9" i="7"/>
  <c r="Q9" i="7"/>
  <c r="S9" i="7" s="1"/>
  <c r="O8" i="7"/>
  <c r="Q8" i="7" s="1"/>
  <c r="S8" i="7" s="1"/>
  <c r="O33" i="8"/>
  <c r="Q33" i="8" s="1"/>
  <c r="G33" i="8" s="1"/>
  <c r="O32" i="8"/>
  <c r="Q32" i="8" s="1"/>
  <c r="G32" i="8" s="1"/>
  <c r="O31" i="8"/>
  <c r="Q31" i="8" s="1"/>
  <c r="G31" i="8" s="1"/>
  <c r="O30" i="8"/>
  <c r="Q30" i="8" s="1"/>
  <c r="O29" i="8"/>
  <c r="Q29" i="8" s="1"/>
  <c r="G29" i="8" s="1"/>
  <c r="O28" i="8"/>
  <c r="Q28" i="8" s="1"/>
  <c r="O27" i="8"/>
  <c r="Q27" i="8" s="1"/>
  <c r="O26" i="8"/>
  <c r="Q26" i="8" s="1"/>
  <c r="O25" i="8"/>
  <c r="Q25" i="8" s="1"/>
  <c r="K16" i="8"/>
  <c r="M16" i="8" s="1"/>
  <c r="S16" i="8" s="1"/>
  <c r="K15" i="8"/>
  <c r="M15" i="8" s="1"/>
  <c r="S15" i="8" s="1"/>
  <c r="K14" i="8"/>
  <c r="M14" i="8" s="1"/>
  <c r="K13" i="8"/>
  <c r="M13" i="8" s="1"/>
  <c r="S13" i="8" s="1"/>
  <c r="K10" i="8"/>
  <c r="M10" i="8" s="1"/>
  <c r="K9" i="8"/>
  <c r="M9" i="8" s="1"/>
  <c r="S9" i="8" s="1"/>
  <c r="K8" i="8"/>
  <c r="G26" i="8" l="1"/>
  <c r="M8" i="8"/>
  <c r="S8" i="8" s="1"/>
  <c r="G28" i="8"/>
  <c r="G30" i="8"/>
  <c r="S10" i="8"/>
  <c r="G25" i="8"/>
  <c r="S14" i="8"/>
  <c r="I33" i="7"/>
  <c r="I25" i="7"/>
  <c r="I30" i="7"/>
  <c r="I32" i="7"/>
  <c r="I31" i="7"/>
  <c r="S10" i="7"/>
  <c r="I29" i="7"/>
  <c r="G27" i="8"/>
  <c r="S16" i="7"/>
  <c r="I26" i="7"/>
</calcChain>
</file>

<file path=xl/sharedStrings.xml><?xml version="1.0" encoding="utf-8"?>
<sst xmlns="http://schemas.openxmlformats.org/spreadsheetml/2006/main" count="463" uniqueCount="124">
  <si>
    <t>Quincaillerie Louis enr.</t>
  </si>
  <si>
    <t>Latulippe, Luc</t>
  </si>
  <si>
    <t>Quintin, Richard</t>
  </si>
  <si>
    <t>Publicité</t>
  </si>
  <si>
    <t>JOURNAL DES ACHATS</t>
  </si>
  <si>
    <t>Date</t>
  </si>
  <si>
    <t>Compte à créditer</t>
  </si>
  <si>
    <t>Achats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</si>
  <si>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</si>
  <si>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</si>
  <si>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</si>
  <si>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</si>
  <si>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</si>
  <si>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</si>
  <si>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</si>
  <si>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</si>
  <si>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</si>
  <si>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</si>
  <si>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JOURNAL DES VENTES</t>
  </si>
  <si>
    <t>Compte à débiter</t>
  </si>
  <si>
    <t>Comptes</t>
  </si>
  <si>
    <t>Ventes</t>
  </si>
  <si>
    <t>TPS</t>
  </si>
  <si>
    <t>TVQ</t>
  </si>
  <si>
    <t>clients</t>
  </si>
  <si>
    <t>ventes</t>
  </si>
  <si>
    <t>à payer</t>
  </si>
  <si>
    <t>JOURNAL DES DÉCAISSEMENTS</t>
  </si>
  <si>
    <t xml:space="preserve">Autres </t>
  </si>
  <si>
    <t>TPS à</t>
  </si>
  <si>
    <t>Esc. sur</t>
  </si>
  <si>
    <t>du</t>
  </si>
  <si>
    <t>comptes</t>
  </si>
  <si>
    <t>fourniss.</t>
  </si>
  <si>
    <t>chèque</t>
  </si>
  <si>
    <t>JOURNAL DES ENCAISSEMENTS</t>
  </si>
  <si>
    <t>TVQ à</t>
  </si>
  <si>
    <t>payer</t>
  </si>
  <si>
    <t>JOURNAL GÉNÉRAL</t>
  </si>
  <si>
    <t xml:space="preserve">Page </t>
  </si>
  <si>
    <t>Détails</t>
  </si>
  <si>
    <t>Débit</t>
  </si>
  <si>
    <t>Crédit</t>
  </si>
  <si>
    <t>Journal auxiliaire des clients</t>
  </si>
  <si>
    <t>DATE</t>
  </si>
  <si>
    <t>DÉTAILS</t>
  </si>
  <si>
    <t>DÉBIT</t>
  </si>
  <si>
    <t>CRÉDIT</t>
  </si>
  <si>
    <t>Dt</t>
  </si>
  <si>
    <t>SOLDE</t>
  </si>
  <si>
    <t>Ct</t>
  </si>
  <si>
    <t>Journal auxiliaire des fournisseurs</t>
  </si>
  <si>
    <t>Grand livre général</t>
  </si>
  <si>
    <t xml:space="preserve">COMPTE :    </t>
  </si>
  <si>
    <t>Solde</t>
  </si>
  <si>
    <t>COMPTE :</t>
  </si>
  <si>
    <t>Comptes clients</t>
  </si>
  <si>
    <t>TPS à recevoir sur achats</t>
  </si>
  <si>
    <t>TVQ à recevoir sur achats</t>
  </si>
  <si>
    <t>Comptes fournisseurs</t>
  </si>
  <si>
    <t>TPS à payer sur ventes</t>
  </si>
  <si>
    <t>TVQ à payer sur ventes</t>
  </si>
  <si>
    <t>Escomptes sur ventes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</si>
  <si>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</t>
    </r>
  </si>
  <si>
    <r>
      <t>F</t>
    </r>
    <r>
      <rPr>
        <vertAlign val="superscript"/>
        <sz val="12"/>
        <rFont val="Times New Roman"/>
        <family val="1"/>
      </rPr>
      <t>o</t>
    </r>
  </si>
  <si>
    <t xml:space="preserve">  Page 13</t>
  </si>
  <si>
    <t xml:space="preserve">  Page 33</t>
  </si>
  <si>
    <t>Page 23</t>
  </si>
  <si>
    <t>Page 43</t>
  </si>
  <si>
    <t>JV-32</t>
  </si>
  <si>
    <t>JA-12</t>
  </si>
  <si>
    <t>Fournitures</t>
  </si>
  <si>
    <t>Équipement</t>
  </si>
  <si>
    <t>Stock de marchandises</t>
  </si>
  <si>
    <t>Emprunt de banque</t>
  </si>
  <si>
    <t>Capital</t>
  </si>
  <si>
    <t>Rendus et rabais sur achats</t>
  </si>
  <si>
    <t>Escomptes sur achats</t>
  </si>
  <si>
    <t>Frais de salaires</t>
  </si>
  <si>
    <r>
      <t>F</t>
    </r>
    <r>
      <rPr>
        <b/>
        <vertAlign val="superscript"/>
        <sz val="10"/>
        <rFont val="Times New Roman"/>
        <family val="1"/>
      </rPr>
      <t>o</t>
    </r>
  </si>
  <si>
    <r>
      <t>F</t>
    </r>
    <r>
      <rPr>
        <b/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</si>
  <si>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</si>
  <si>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</si>
  <si>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</si>
  <si>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</si>
  <si>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</si>
  <si>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1300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</si>
  <si>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</si>
  <si>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1500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</si>
  <si>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</si>
  <si>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</si>
  <si>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</si>
  <si>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</si>
  <si>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3050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</si>
  <si>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4010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</si>
  <si>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</si>
  <si>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</si>
  <si>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</si>
  <si>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5030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</si>
  <si>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5350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</si>
  <si>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</si>
  <si>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</si>
  <si>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t>Balance de vérification</t>
  </si>
  <si>
    <t>Facture 2570, 2/10, N/30</t>
  </si>
  <si>
    <t>Facture 2571, 2/10, N/30</t>
  </si>
  <si>
    <t>Facture 21489, 2/10, N/30</t>
  </si>
  <si>
    <t>Gagnon, Rob</t>
  </si>
  <si>
    <t>Entrepôt de la Rénovation</t>
  </si>
  <si>
    <t>Outils Marie</t>
  </si>
  <si>
    <t>Matériaux Indigo</t>
  </si>
  <si>
    <t>Date de la facture</t>
  </si>
  <si>
    <t>Conditions et numéro de facture</t>
  </si>
  <si>
    <t>Liste des fournisseurs</t>
  </si>
  <si>
    <t>Liste des clients</t>
  </si>
  <si>
    <t>Nom des fournisseurs</t>
  </si>
  <si>
    <t>Nom des clients</t>
  </si>
  <si>
    <t>Nom du compte ou du client</t>
  </si>
  <si>
    <t>Nom du compte ou du fournisseur</t>
  </si>
  <si>
    <t>Facture 428990, N/30</t>
  </si>
  <si>
    <t>NC-428990, N/30</t>
  </si>
  <si>
    <t>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</si>
  <si>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</si>
  <si>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2360</t>
    </r>
  </si>
  <si>
    <t>au 2024-03-31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</si>
</sst>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;;;"/>
    <numFmt numFmtId="165" formatCode="#,##0.00\ &quot;$&quot;"/>
    <numFmt numFmtId="166" formatCode="d/mmm/yy"/>
    <numFmt numFmtId="167" formatCode="d/mmm"/>
    <numFmt numFmtId="168" formatCode="d/m/yy"/>
    <numFmt numFmtId="169" formatCode="0.00_);\(0.00\)"/>
    <numFmt numFmtId="170" formatCode="d/m"/>
    <numFmt numFmtId="171" formatCode="yyyy/mm/dd;@"/>
    <numFmt numFmtId="172" formatCode="#,##0.00\ _$"/>
    <numFmt numFmtId="173" formatCode="mmm\ dd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</font>
    <font>
      <sz val="10"/>
      <name val="Courier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16" xfId="0" applyFont="1" applyBorder="1"/>
    <xf numFmtId="0" fontId="5" fillId="0" borderId="24" xfId="0" applyFont="1" applyBorder="1"/>
    <xf numFmtId="0" fontId="5" fillId="0" borderId="20" xfId="0" applyFont="1" applyBorder="1"/>
    <xf numFmtId="167" fontId="5" fillId="0" borderId="0" xfId="0" applyNumberFormat="1" applyFont="1"/>
    <xf numFmtId="0" fontId="5" fillId="0" borderId="1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4" fontId="5" fillId="0" borderId="28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8" xfId="0" applyBorder="1"/>
    <xf numFmtId="0" fontId="0" fillId="0" borderId="25" xfId="0" applyBorder="1"/>
    <xf numFmtId="0" fontId="0" fillId="0" borderId="30" xfId="0" applyBorder="1" applyAlignment="1">
      <alignment horizontal="center"/>
    </xf>
    <xf numFmtId="0" fontId="0" fillId="0" borderId="9" xfId="0" applyBorder="1"/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3" xfId="0" applyBorder="1" applyAlignment="1">
      <alignment horizontal="center"/>
    </xf>
    <xf numFmtId="4" fontId="5" fillId="0" borderId="27" xfId="0" applyNumberFormat="1" applyFont="1" applyBorder="1"/>
    <xf numFmtId="4" fontId="5" fillId="0" borderId="25" xfId="0" applyNumberFormat="1" applyFont="1" applyBorder="1"/>
    <xf numFmtId="4" fontId="5" fillId="0" borderId="23" xfId="0" applyNumberFormat="1" applyFont="1" applyBorder="1"/>
    <xf numFmtId="4" fontId="5" fillId="0" borderId="33" xfId="0" applyNumberFormat="1" applyFont="1" applyBorder="1"/>
    <xf numFmtId="167" fontId="5" fillId="0" borderId="32" xfId="0" applyNumberFormat="1" applyFont="1" applyBorder="1" applyAlignment="1">
      <alignment horizontal="left"/>
    </xf>
    <xf numFmtId="167" fontId="5" fillId="0" borderId="23" xfId="0" applyNumberFormat="1" applyFont="1" applyBorder="1" applyAlignment="1">
      <alignment horizontal="left"/>
    </xf>
    <xf numFmtId="0" fontId="0" fillId="0" borderId="13" xfId="0" applyBorder="1"/>
    <xf numFmtId="0" fontId="0" fillId="0" borderId="32" xfId="0" applyBorder="1"/>
    <xf numFmtId="0" fontId="0" fillId="0" borderId="45" xfId="0" applyBorder="1"/>
    <xf numFmtId="0" fontId="0" fillId="0" borderId="33" xfId="0" applyBorder="1"/>
    <xf numFmtId="0" fontId="1" fillId="0" borderId="0" xfId="0" applyFont="1" applyAlignment="1">
      <alignment horizontal="center"/>
    </xf>
    <xf numFmtId="0" fontId="0" fillId="0" borderId="9" xfId="0" applyBorder="1" applyAlignment="1">
      <alignment vertical="center"/>
    </xf>
    <xf numFmtId="172" fontId="0" fillId="0" borderId="9" xfId="0" applyNumberFormat="1" applyBorder="1" applyAlignment="1">
      <alignment vertical="center"/>
    </xf>
    <xf numFmtId="0" fontId="0" fillId="0" borderId="31" xfId="0" applyBorder="1" applyAlignment="1">
      <alignment vertical="center"/>
    </xf>
    <xf numFmtId="172" fontId="0" fillId="0" borderId="31" xfId="0" applyNumberFormat="1" applyBorder="1" applyAlignment="1">
      <alignment vertical="center"/>
    </xf>
    <xf numFmtId="165" fontId="0" fillId="0" borderId="47" xfId="0" applyNumberFormat="1" applyBorder="1" applyAlignment="1">
      <alignment vertical="center"/>
    </xf>
    <xf numFmtId="172" fontId="0" fillId="0" borderId="6" xfId="0" applyNumberFormat="1" applyBorder="1" applyAlignment="1">
      <alignment vertical="center"/>
    </xf>
    <xf numFmtId="0" fontId="1" fillId="0" borderId="27" xfId="0" applyFont="1" applyBorder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/>
    </xf>
    <xf numFmtId="0" fontId="1" fillId="2" borderId="46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left"/>
    </xf>
    <xf numFmtId="169" fontId="3" fillId="0" borderId="27" xfId="0" applyNumberFormat="1" applyFont="1" applyBorder="1" applyAlignment="1">
      <alignment horizontal="right"/>
    </xf>
    <xf numFmtId="169" fontId="3" fillId="0" borderId="23" xfId="0" applyNumberFormat="1" applyFont="1" applyBorder="1" applyAlignment="1">
      <alignment horizontal="right"/>
    </xf>
    <xf numFmtId="169" fontId="3" fillId="0" borderId="27" xfId="0" applyNumberFormat="1" applyFont="1" applyBorder="1" applyAlignment="1" applyProtection="1">
      <alignment horizontal="right"/>
      <protection locked="0"/>
    </xf>
    <xf numFmtId="169" fontId="3" fillId="0" borderId="23" xfId="0" applyNumberFormat="1" applyFont="1" applyBorder="1" applyAlignment="1" applyProtection="1">
      <alignment horizontal="right"/>
      <protection locked="0"/>
    </xf>
    <xf numFmtId="169" fontId="3" fillId="0" borderId="33" xfId="0" applyNumberFormat="1" applyFont="1" applyBorder="1" applyAlignment="1" applyProtection="1">
      <alignment horizontal="right"/>
      <protection locked="0"/>
    </xf>
    <xf numFmtId="170" fontId="3" fillId="0" borderId="32" xfId="0" applyNumberFormat="1" applyFont="1" applyBorder="1"/>
    <xf numFmtId="170" fontId="3" fillId="0" borderId="23" xfId="0" applyNumberFormat="1" applyFont="1" applyBorder="1"/>
    <xf numFmtId="0" fontId="3" fillId="0" borderId="27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67" fontId="3" fillId="0" borderId="32" xfId="0" applyNumberFormat="1" applyFont="1" applyBorder="1"/>
    <xf numFmtId="167" fontId="3" fillId="0" borderId="23" xfId="0" applyNumberFormat="1" applyFont="1" applyBorder="1"/>
    <xf numFmtId="168" fontId="3" fillId="0" borderId="27" xfId="0" applyNumberFormat="1" applyFont="1" applyBorder="1"/>
    <xf numFmtId="168" fontId="3" fillId="0" borderId="23" xfId="0" applyNumberFormat="1" applyFont="1" applyBorder="1"/>
    <xf numFmtId="0" fontId="3" fillId="0" borderId="34" xfId="0" applyFont="1" applyBorder="1"/>
    <xf numFmtId="0" fontId="3" fillId="0" borderId="35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39" fontId="3" fillId="0" borderId="27" xfId="0" applyNumberFormat="1" applyFont="1" applyBorder="1" applyAlignment="1">
      <alignment horizontal="right"/>
    </xf>
    <xf numFmtId="39" fontId="3" fillId="0" borderId="23" xfId="0" applyNumberFormat="1" applyFont="1" applyBorder="1" applyAlignment="1">
      <alignment horizontal="right"/>
    </xf>
    <xf numFmtId="39" fontId="3" fillId="0" borderId="33" xfId="0" applyNumberFormat="1" applyFont="1" applyBorder="1" applyAlignment="1">
      <alignment horizontal="right"/>
    </xf>
    <xf numFmtId="0" fontId="3" fillId="0" borderId="37" xfId="0" applyFont="1" applyBorder="1" applyAlignment="1">
      <alignment horizontal="center" vertical="center"/>
    </xf>
    <xf numFmtId="167" fontId="5" fillId="0" borderId="32" xfId="0" applyNumberFormat="1" applyFont="1" applyBorder="1" applyAlignment="1">
      <alignment horizontal="left"/>
    </xf>
    <xf numFmtId="167" fontId="5" fillId="0" borderId="23" xfId="0" applyNumberFormat="1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4" fontId="5" fillId="0" borderId="27" xfId="0" applyNumberFormat="1" applyFont="1" applyBorder="1"/>
    <xf numFmtId="4" fontId="5" fillId="0" borderId="25" xfId="0" applyNumberFormat="1" applyFont="1" applyBorder="1"/>
    <xf numFmtId="4" fontId="5" fillId="0" borderId="23" xfId="0" applyNumberFormat="1" applyFont="1" applyBorder="1"/>
    <xf numFmtId="4" fontId="5" fillId="0" borderId="33" xfId="0" applyNumberFormat="1" applyFont="1" applyBorder="1"/>
    <xf numFmtId="0" fontId="5" fillId="0" borderId="1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36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67" fontId="5" fillId="0" borderId="32" xfId="0" applyNumberFormat="1" applyFont="1" applyBorder="1"/>
    <xf numFmtId="167" fontId="5" fillId="0" borderId="23" xfId="0" applyNumberFormat="1" applyFont="1" applyBorder="1"/>
    <xf numFmtId="167" fontId="5" fillId="0" borderId="32" xfId="0" applyNumberFormat="1" applyFont="1" applyBorder="1" applyAlignment="1">
      <alignment horizontal="center"/>
    </xf>
    <xf numFmtId="167" fontId="5" fillId="0" borderId="23" xfId="0" applyNumberFormat="1" applyFont="1" applyBorder="1" applyAlignment="1">
      <alignment horizontal="center"/>
    </xf>
    <xf numFmtId="4" fontId="5" fillId="0" borderId="27" xfId="0" applyNumberFormat="1" applyFont="1" applyBorder="1" applyAlignment="1">
      <alignment horizontal="right"/>
    </xf>
    <xf numFmtId="4" fontId="5" fillId="0" borderId="25" xfId="0" applyNumberFormat="1" applyFont="1" applyBorder="1" applyAlignment="1">
      <alignment horizontal="right"/>
    </xf>
    <xf numFmtId="4" fontId="5" fillId="0" borderId="23" xfId="0" applyNumberFormat="1" applyFont="1" applyBorder="1" applyAlignment="1">
      <alignment horizontal="right"/>
    </xf>
    <xf numFmtId="171" fontId="10" fillId="0" borderId="32" xfId="0" applyNumberFormat="1" applyFont="1" applyBorder="1" applyAlignment="1">
      <alignment horizontal="center"/>
    </xf>
    <xf numFmtId="171" fontId="10" fillId="0" borderId="23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173" fontId="10" fillId="0" borderId="32" xfId="0" applyNumberFormat="1" applyFont="1" applyBorder="1" applyAlignment="1">
      <alignment horizontal="center"/>
    </xf>
    <xf numFmtId="173" fontId="10" fillId="0" borderId="23" xfId="0" applyNumberFormat="1" applyFont="1" applyBorder="1" applyAlignment="1">
      <alignment horizontal="center"/>
    </xf>
    <xf numFmtId="0" fontId="5" fillId="0" borderId="36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indent="1"/>
    </xf>
    <xf numFmtId="0" fontId="5" fillId="0" borderId="37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166" fontId="10" fillId="0" borderId="32" xfId="0" applyNumberFormat="1" applyFont="1" applyBorder="1" applyAlignment="1">
      <alignment horizontal="center"/>
    </xf>
    <xf numFmtId="166" fontId="10" fillId="0" borderId="23" xfId="0" applyNumberFormat="1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6/relationships/attachedToolbars" Target="attachedToolbars.bin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9"/>
  <sheetViews>
    <sheetView showGridLines="0" showZeros="0" tabSelected="1" zoomScaleNormal="100" workbookViewId="0">
      <selection activeCell="B5" sqref="B5:C5"/>
    </sheetView>
  </sheetViews>
  <sheetFormatPr baseColWidth="10" defaultColWidth="4.125" defaultRowHeight="15.75" x14ac:dyDescent="0.25"/>
  <cols>
    <col min="1" max="1" width="0.375" style="5" customWidth="1"/>
    <col min="2" max="2" width="6.625" style="5" customWidth="1"/>
    <col min="3" max="3" width="2.25" style="5" customWidth="1"/>
    <col min="4" max="9" width="3.75" style="5" customWidth="1"/>
    <col min="10" max="10" width="3.875" style="5" customWidth="1"/>
    <col min="11" max="11" width="18.625" style="5" customWidth="1"/>
    <col min="12" max="12" width="5.625" style="5" customWidth="1"/>
    <col min="13" max="13" width="9.75" style="5" customWidth="1"/>
    <col min="14" max="14" width="4.125" style="5" hidden="1" customWidth="1"/>
    <col min="15" max="15" width="3.625" style="5" customWidth="1"/>
    <col min="16" max="16" width="9.75" style="5" customWidth="1"/>
    <col min="17" max="17" width="3.625" style="5" customWidth="1"/>
    <col min="18" max="18" width="0.375" style="5" customWidth="1"/>
    <col min="19" max="16384" width="4.125" style="5"/>
  </cols>
  <sheetData>
    <row r="1" spans="1:18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x14ac:dyDescent="0.25">
      <c r="B2" s="147" t="s">
        <v>38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 t="s">
        <v>39</v>
      </c>
      <c r="Q2" s="142"/>
    </row>
    <row r="3" spans="1:18" ht="16.5" thickBot="1" x14ac:dyDescent="0.3">
      <c r="B3" s="148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4"/>
    </row>
    <row r="4" spans="1:18" ht="18" customHeight="1" thickTop="1" x14ac:dyDescent="0.25">
      <c r="B4" s="149" t="s">
        <v>5</v>
      </c>
      <c r="C4" s="150"/>
      <c r="D4" s="145" t="s">
        <v>40</v>
      </c>
      <c r="E4" s="151"/>
      <c r="F4" s="151"/>
      <c r="G4" s="151"/>
      <c r="H4" s="151"/>
      <c r="I4" s="151"/>
      <c r="J4" s="151"/>
      <c r="K4" s="152"/>
      <c r="L4" s="23" t="s">
        <v>80</v>
      </c>
      <c r="M4" s="145" t="s">
        <v>41</v>
      </c>
      <c r="N4" s="153"/>
      <c r="O4" s="150"/>
      <c r="P4" s="145" t="s">
        <v>42</v>
      </c>
      <c r="Q4" s="146"/>
    </row>
    <row r="5" spans="1:18" ht="24.95" customHeight="1" x14ac:dyDescent="0.25">
      <c r="B5" s="132"/>
      <c r="C5" s="133"/>
      <c r="D5" s="134"/>
      <c r="E5" s="135"/>
      <c r="F5" s="135"/>
      <c r="G5" s="135"/>
      <c r="H5" s="135"/>
      <c r="I5" s="135"/>
      <c r="J5" s="135"/>
      <c r="K5" s="136"/>
      <c r="L5" s="27"/>
      <c r="M5" s="137"/>
      <c r="N5" s="138"/>
      <c r="O5" s="139"/>
      <c r="P5" s="137"/>
      <c r="Q5" s="140"/>
    </row>
    <row r="6" spans="1:18" ht="24.95" customHeight="1" x14ac:dyDescent="0.25">
      <c r="B6" s="132"/>
      <c r="C6" s="133"/>
      <c r="D6" s="134"/>
      <c r="E6" s="135"/>
      <c r="F6" s="135"/>
      <c r="G6" s="135"/>
      <c r="H6" s="135"/>
      <c r="I6" s="135"/>
      <c r="J6" s="135"/>
      <c r="K6" s="136"/>
      <c r="L6" s="28"/>
      <c r="M6" s="137"/>
      <c r="N6" s="138"/>
      <c r="O6" s="139"/>
      <c r="P6" s="137"/>
      <c r="Q6" s="140"/>
    </row>
    <row r="7" spans="1:18" ht="24.95" customHeight="1" x14ac:dyDescent="0.25">
      <c r="B7" s="132"/>
      <c r="C7" s="133"/>
      <c r="D7" s="134"/>
      <c r="E7" s="135"/>
      <c r="F7" s="135"/>
      <c r="G7" s="135"/>
      <c r="H7" s="135"/>
      <c r="I7" s="135"/>
      <c r="J7" s="135"/>
      <c r="K7" s="136"/>
      <c r="L7" s="27"/>
      <c r="M7" s="137"/>
      <c r="N7" s="138"/>
      <c r="O7" s="139"/>
      <c r="P7" s="137"/>
      <c r="Q7" s="140"/>
    </row>
    <row r="8" spans="1:18" ht="24.95" customHeight="1" x14ac:dyDescent="0.25">
      <c r="B8" s="132"/>
      <c r="C8" s="133"/>
      <c r="D8" s="134"/>
      <c r="E8" s="135"/>
      <c r="F8" s="135"/>
      <c r="G8" s="135"/>
      <c r="H8" s="135"/>
      <c r="I8" s="135"/>
      <c r="J8" s="135"/>
      <c r="K8" s="136"/>
      <c r="L8" s="28"/>
      <c r="M8" s="137"/>
      <c r="N8" s="138"/>
      <c r="O8" s="139"/>
      <c r="P8" s="137"/>
      <c r="Q8" s="140"/>
    </row>
    <row r="9" spans="1:18" ht="24.95" customHeight="1" x14ac:dyDescent="0.25">
      <c r="B9" s="132"/>
      <c r="C9" s="133"/>
      <c r="D9" s="134"/>
      <c r="E9" s="135"/>
      <c r="F9" s="135"/>
      <c r="G9" s="135"/>
      <c r="H9" s="135"/>
      <c r="I9" s="135"/>
      <c r="J9" s="135"/>
      <c r="K9" s="136"/>
      <c r="L9" s="27"/>
      <c r="M9" s="137"/>
      <c r="N9" s="138"/>
      <c r="O9" s="139"/>
      <c r="P9" s="137"/>
      <c r="Q9" s="140"/>
    </row>
    <row r="10" spans="1:18" ht="24.95" customHeight="1" x14ac:dyDescent="0.25">
      <c r="B10" s="132"/>
      <c r="C10" s="133"/>
      <c r="D10" s="134"/>
      <c r="E10" s="135"/>
      <c r="F10" s="135"/>
      <c r="G10" s="135"/>
      <c r="H10" s="135"/>
      <c r="I10" s="135"/>
      <c r="J10" s="135"/>
      <c r="K10" s="136"/>
      <c r="L10" s="28"/>
      <c r="M10" s="137"/>
      <c r="N10" s="138"/>
      <c r="O10" s="139"/>
      <c r="P10" s="137"/>
      <c r="Q10" s="140"/>
    </row>
    <row r="11" spans="1:18" ht="24.95" customHeight="1" x14ac:dyDescent="0.25">
      <c r="B11" s="132"/>
      <c r="C11" s="133"/>
      <c r="D11" s="134"/>
      <c r="E11" s="135"/>
      <c r="F11" s="135"/>
      <c r="G11" s="135"/>
      <c r="H11" s="135"/>
      <c r="I11" s="135"/>
      <c r="J11" s="135"/>
      <c r="K11" s="136"/>
      <c r="L11" s="28"/>
      <c r="M11" s="137"/>
      <c r="N11" s="138"/>
      <c r="O11" s="139"/>
      <c r="P11" s="137"/>
      <c r="Q11" s="140"/>
    </row>
    <row r="12" spans="1:18" ht="24.95" customHeight="1" x14ac:dyDescent="0.25">
      <c r="B12" s="132"/>
      <c r="C12" s="133"/>
      <c r="D12" s="134"/>
      <c r="E12" s="135"/>
      <c r="F12" s="135"/>
      <c r="G12" s="135"/>
      <c r="H12" s="135"/>
      <c r="I12" s="135"/>
      <c r="J12" s="135"/>
      <c r="K12" s="136"/>
      <c r="L12" s="29"/>
      <c r="M12" s="137"/>
      <c r="N12" s="138"/>
      <c r="O12" s="139"/>
      <c r="P12" s="137"/>
      <c r="Q12" s="140"/>
    </row>
    <row r="13" spans="1:18" ht="24.95" customHeight="1" x14ac:dyDescent="0.25">
      <c r="B13" s="132"/>
      <c r="C13" s="133"/>
      <c r="D13" s="134"/>
      <c r="E13" s="135"/>
      <c r="F13" s="135"/>
      <c r="G13" s="135"/>
      <c r="H13" s="135"/>
      <c r="I13" s="135"/>
      <c r="J13" s="135"/>
      <c r="K13" s="136"/>
      <c r="L13" s="28"/>
      <c r="M13" s="137"/>
      <c r="N13" s="138"/>
      <c r="O13" s="139"/>
      <c r="P13" s="137"/>
      <c r="Q13" s="140"/>
    </row>
    <row r="14" spans="1:18" ht="24.95" customHeight="1" x14ac:dyDescent="0.25">
      <c r="B14" s="132"/>
      <c r="C14" s="133"/>
      <c r="D14" s="134"/>
      <c r="E14" s="135"/>
      <c r="F14" s="135"/>
      <c r="G14" s="135"/>
      <c r="H14" s="135"/>
      <c r="I14" s="135"/>
      <c r="J14" s="135"/>
      <c r="K14" s="136"/>
      <c r="L14" s="28"/>
      <c r="M14" s="137"/>
      <c r="N14" s="138"/>
      <c r="O14" s="139"/>
      <c r="P14" s="137"/>
      <c r="Q14" s="140"/>
    </row>
    <row r="15" spans="1:18" ht="24.95" customHeight="1" x14ac:dyDescent="0.25">
      <c r="B15" s="132"/>
      <c r="C15" s="133"/>
      <c r="D15" s="134"/>
      <c r="E15" s="135"/>
      <c r="F15" s="135"/>
      <c r="G15" s="135"/>
      <c r="H15" s="135"/>
      <c r="I15" s="135"/>
      <c r="J15" s="135"/>
      <c r="K15" s="136"/>
      <c r="L15" s="28"/>
      <c r="M15" s="137"/>
      <c r="N15" s="138"/>
      <c r="O15" s="139"/>
      <c r="P15" s="137"/>
      <c r="Q15" s="140"/>
    </row>
    <row r="16" spans="1:18" ht="24.95" customHeight="1" x14ac:dyDescent="0.25">
      <c r="B16" s="132"/>
      <c r="C16" s="133"/>
      <c r="D16" s="134"/>
      <c r="E16" s="135"/>
      <c r="F16" s="135"/>
      <c r="G16" s="135"/>
      <c r="H16" s="135"/>
      <c r="I16" s="135"/>
      <c r="J16" s="135"/>
      <c r="K16" s="136"/>
      <c r="L16" s="28"/>
      <c r="M16" s="137"/>
      <c r="N16" s="138"/>
      <c r="O16" s="139"/>
      <c r="P16" s="137"/>
      <c r="Q16" s="140"/>
    </row>
    <row r="17" spans="2:17" ht="24.95" customHeight="1" x14ac:dyDescent="0.25">
      <c r="B17" s="132"/>
      <c r="C17" s="133"/>
      <c r="D17" s="134"/>
      <c r="E17" s="135"/>
      <c r="F17" s="135"/>
      <c r="G17" s="135"/>
      <c r="H17" s="135"/>
      <c r="I17" s="135"/>
      <c r="J17" s="135"/>
      <c r="K17" s="136"/>
      <c r="L17" s="28"/>
      <c r="M17" s="137"/>
      <c r="N17" s="138"/>
      <c r="O17" s="139"/>
      <c r="P17" s="137"/>
      <c r="Q17" s="140"/>
    </row>
    <row r="18" spans="2:17" ht="24.95" customHeight="1" x14ac:dyDescent="0.25">
      <c r="B18" s="132"/>
      <c r="C18" s="133"/>
      <c r="D18" s="134"/>
      <c r="E18" s="135"/>
      <c r="F18" s="135"/>
      <c r="G18" s="135"/>
      <c r="H18" s="135"/>
      <c r="I18" s="135"/>
      <c r="J18" s="135"/>
      <c r="K18" s="136"/>
      <c r="L18" s="28"/>
      <c r="M18" s="137"/>
      <c r="N18" s="138"/>
      <c r="O18" s="139"/>
      <c r="P18" s="137"/>
      <c r="Q18" s="140"/>
    </row>
    <row r="19" spans="2:17" ht="24.95" customHeight="1" x14ac:dyDescent="0.25">
      <c r="B19" s="132"/>
      <c r="C19" s="133"/>
      <c r="D19" s="134"/>
      <c r="E19" s="135"/>
      <c r="F19" s="135"/>
      <c r="G19" s="135"/>
      <c r="H19" s="135"/>
      <c r="I19" s="135"/>
      <c r="J19" s="135"/>
      <c r="K19" s="136"/>
      <c r="L19" s="28"/>
      <c r="M19" s="137"/>
      <c r="N19" s="138"/>
      <c r="O19" s="139"/>
      <c r="P19" s="137"/>
      <c r="Q19" s="140"/>
    </row>
    <row r="20" spans="2:17" ht="24.95" customHeight="1" x14ac:dyDescent="0.25">
      <c r="B20" s="132"/>
      <c r="C20" s="133"/>
      <c r="D20" s="134"/>
      <c r="E20" s="135"/>
      <c r="F20" s="135"/>
      <c r="G20" s="135"/>
      <c r="H20" s="135"/>
      <c r="I20" s="135"/>
      <c r="J20" s="135"/>
      <c r="K20" s="136"/>
      <c r="L20" s="28"/>
      <c r="M20" s="137"/>
      <c r="N20" s="138"/>
      <c r="O20" s="139"/>
      <c r="P20" s="137"/>
      <c r="Q20" s="140"/>
    </row>
    <row r="21" spans="2:17" ht="24.95" customHeight="1" x14ac:dyDescent="0.25">
      <c r="B21" s="132"/>
      <c r="C21" s="133"/>
      <c r="D21" s="134"/>
      <c r="E21" s="135"/>
      <c r="F21" s="135"/>
      <c r="G21" s="135"/>
      <c r="H21" s="135"/>
      <c r="I21" s="135"/>
      <c r="J21" s="135"/>
      <c r="K21" s="136"/>
      <c r="L21" s="28"/>
      <c r="M21" s="137"/>
      <c r="N21" s="138"/>
      <c r="O21" s="139"/>
      <c r="P21" s="137"/>
      <c r="Q21" s="140"/>
    </row>
    <row r="22" spans="2:17" ht="24.95" customHeight="1" x14ac:dyDescent="0.25">
      <c r="B22" s="132"/>
      <c r="C22" s="133"/>
      <c r="D22" s="134"/>
      <c r="E22" s="135"/>
      <c r="F22" s="135"/>
      <c r="G22" s="135"/>
      <c r="H22" s="135"/>
      <c r="I22" s="135"/>
      <c r="J22" s="135"/>
      <c r="K22" s="136"/>
      <c r="L22" s="28"/>
      <c r="M22" s="137"/>
      <c r="N22" s="138"/>
      <c r="O22" s="139"/>
      <c r="P22" s="137"/>
      <c r="Q22" s="140"/>
    </row>
    <row r="23" spans="2:17" ht="24.95" customHeight="1" x14ac:dyDescent="0.25">
      <c r="B23" s="132"/>
      <c r="C23" s="133"/>
      <c r="D23" s="134"/>
      <c r="E23" s="135"/>
      <c r="F23" s="135"/>
      <c r="G23" s="135"/>
      <c r="H23" s="135"/>
      <c r="I23" s="135"/>
      <c r="J23" s="135"/>
      <c r="K23" s="136"/>
      <c r="L23" s="28"/>
      <c r="M23" s="137"/>
      <c r="N23" s="138"/>
      <c r="O23" s="139"/>
      <c r="P23" s="137"/>
      <c r="Q23" s="140"/>
    </row>
    <row r="24" spans="2:17" ht="24.95" customHeight="1" x14ac:dyDescent="0.25">
      <c r="B24" s="132"/>
      <c r="C24" s="133"/>
      <c r="D24" s="134"/>
      <c r="E24" s="135"/>
      <c r="F24" s="135"/>
      <c r="G24" s="135"/>
      <c r="H24" s="135"/>
      <c r="I24" s="135"/>
      <c r="J24" s="135"/>
      <c r="K24" s="136"/>
      <c r="L24" s="28"/>
      <c r="M24" s="137"/>
      <c r="N24" s="138"/>
      <c r="O24" s="139"/>
      <c r="P24" s="137"/>
      <c r="Q24" s="140"/>
    </row>
    <row r="25" spans="2:17" ht="24.95" customHeight="1" x14ac:dyDescent="0.25">
      <c r="B25" s="51"/>
      <c r="C25" s="52"/>
      <c r="D25" s="24"/>
      <c r="E25" s="25"/>
      <c r="F25" s="25"/>
      <c r="G25" s="25"/>
      <c r="H25" s="25"/>
      <c r="I25" s="25"/>
      <c r="J25" s="25"/>
      <c r="K25" s="26"/>
      <c r="L25" s="28"/>
      <c r="M25" s="47"/>
      <c r="N25" s="48"/>
      <c r="O25" s="49"/>
      <c r="P25" s="47"/>
      <c r="Q25" s="50"/>
    </row>
    <row r="26" spans="2:17" ht="24.95" customHeight="1" x14ac:dyDescent="0.25">
      <c r="B26" s="51"/>
      <c r="C26" s="52"/>
      <c r="D26" s="24"/>
      <c r="E26" s="25"/>
      <c r="F26" s="25"/>
      <c r="G26" s="25"/>
      <c r="H26" s="25"/>
      <c r="I26" s="25"/>
      <c r="J26" s="25"/>
      <c r="K26" s="26"/>
      <c r="L26" s="28"/>
      <c r="M26" s="47"/>
      <c r="N26" s="48"/>
      <c r="O26" s="49"/>
      <c r="P26" s="47"/>
      <c r="Q26" s="50"/>
    </row>
    <row r="27" spans="2:17" ht="24.95" customHeight="1" x14ac:dyDescent="0.25">
      <c r="B27" s="132"/>
      <c r="C27" s="133"/>
      <c r="D27" s="134"/>
      <c r="E27" s="135"/>
      <c r="F27" s="135"/>
      <c r="G27" s="135"/>
      <c r="H27" s="135"/>
      <c r="I27" s="135"/>
      <c r="J27" s="135"/>
      <c r="K27" s="136"/>
      <c r="L27" s="28"/>
      <c r="M27" s="137"/>
      <c r="N27" s="138"/>
      <c r="O27" s="139"/>
      <c r="P27" s="137"/>
      <c r="Q27" s="140"/>
    </row>
    <row r="28" spans="2:17" ht="24.95" customHeight="1" x14ac:dyDescent="0.25">
      <c r="B28" s="132"/>
      <c r="C28" s="133"/>
      <c r="D28" s="134"/>
      <c r="E28" s="135"/>
      <c r="F28" s="135"/>
      <c r="G28" s="135"/>
      <c r="H28" s="135"/>
      <c r="I28" s="135"/>
      <c r="J28" s="135"/>
      <c r="K28" s="136"/>
      <c r="L28" s="28"/>
      <c r="M28" s="137"/>
      <c r="N28" s="138"/>
      <c r="O28" s="139"/>
      <c r="P28" s="137"/>
      <c r="Q28" s="140"/>
    </row>
    <row r="29" spans="2:17" ht="4.5" customHeight="1" x14ac:dyDescent="0.25">
      <c r="B29" s="30"/>
      <c r="C29" s="30"/>
    </row>
  </sheetData>
  <mergeCells count="94">
    <mergeCell ref="M5:O5"/>
    <mergeCell ref="P5:Q5"/>
    <mergeCell ref="B6:C6"/>
    <mergeCell ref="D6:K6"/>
    <mergeCell ref="M6:O6"/>
    <mergeCell ref="P6:Q6"/>
    <mergeCell ref="B5:C5"/>
    <mergeCell ref="D5:K5"/>
    <mergeCell ref="P2:Q3"/>
    <mergeCell ref="P4:Q4"/>
    <mergeCell ref="B2:O3"/>
    <mergeCell ref="B4:C4"/>
    <mergeCell ref="D4:K4"/>
    <mergeCell ref="M4:O4"/>
    <mergeCell ref="B10:C10"/>
    <mergeCell ref="D10:K10"/>
    <mergeCell ref="M10:O10"/>
    <mergeCell ref="P10:Q10"/>
    <mergeCell ref="B9:C9"/>
    <mergeCell ref="D9:K9"/>
    <mergeCell ref="M8:O8"/>
    <mergeCell ref="P8:Q8"/>
    <mergeCell ref="B7:C7"/>
    <mergeCell ref="D7:K7"/>
    <mergeCell ref="M9:O9"/>
    <mergeCell ref="P9:Q9"/>
    <mergeCell ref="M7:O7"/>
    <mergeCell ref="P7:Q7"/>
    <mergeCell ref="B8:C8"/>
    <mergeCell ref="D8:K8"/>
    <mergeCell ref="M11:O11"/>
    <mergeCell ref="P11:Q11"/>
    <mergeCell ref="B12:C12"/>
    <mergeCell ref="D12:K12"/>
    <mergeCell ref="M12:O12"/>
    <mergeCell ref="P12:Q12"/>
    <mergeCell ref="B11:C11"/>
    <mergeCell ref="D11:K11"/>
    <mergeCell ref="M15:O15"/>
    <mergeCell ref="P15:Q15"/>
    <mergeCell ref="B16:C16"/>
    <mergeCell ref="D16:K16"/>
    <mergeCell ref="M16:O16"/>
    <mergeCell ref="P16:Q16"/>
    <mergeCell ref="B15:C15"/>
    <mergeCell ref="D15:K15"/>
    <mergeCell ref="B14:C14"/>
    <mergeCell ref="D14:K14"/>
    <mergeCell ref="M14:O14"/>
    <mergeCell ref="P14:Q14"/>
    <mergeCell ref="B13:C13"/>
    <mergeCell ref="D13:K13"/>
    <mergeCell ref="M13:O13"/>
    <mergeCell ref="P13:Q13"/>
    <mergeCell ref="M17:O17"/>
    <mergeCell ref="P17:Q17"/>
    <mergeCell ref="B18:C18"/>
    <mergeCell ref="D18:K18"/>
    <mergeCell ref="M18:O18"/>
    <mergeCell ref="P18:Q18"/>
    <mergeCell ref="B17:C17"/>
    <mergeCell ref="D17:K17"/>
    <mergeCell ref="M21:O21"/>
    <mergeCell ref="P21:Q21"/>
    <mergeCell ref="B22:C22"/>
    <mergeCell ref="D22:K22"/>
    <mergeCell ref="M22:O22"/>
    <mergeCell ref="P22:Q22"/>
    <mergeCell ref="B21:C21"/>
    <mergeCell ref="D21:K21"/>
    <mergeCell ref="B20:C20"/>
    <mergeCell ref="D20:K20"/>
    <mergeCell ref="M20:O20"/>
    <mergeCell ref="P20:Q20"/>
    <mergeCell ref="B19:C19"/>
    <mergeCell ref="D19:K19"/>
    <mergeCell ref="M19:O19"/>
    <mergeCell ref="P19:Q19"/>
    <mergeCell ref="M23:O23"/>
    <mergeCell ref="P23:Q23"/>
    <mergeCell ref="B24:C24"/>
    <mergeCell ref="D24:K24"/>
    <mergeCell ref="M24:O24"/>
    <mergeCell ref="P24:Q24"/>
    <mergeCell ref="B23:C23"/>
    <mergeCell ref="D23:K23"/>
    <mergeCell ref="B28:C28"/>
    <mergeCell ref="D28:K28"/>
    <mergeCell ref="M28:O28"/>
    <mergeCell ref="P28:Q28"/>
    <mergeCell ref="B27:C27"/>
    <mergeCell ref="D27:K27"/>
    <mergeCell ref="M27:O27"/>
    <mergeCell ref="P27:Q27"/>
  </mergeCells>
  <phoneticPr fontId="0" type="noConversion"/>
  <pageMargins left="0.78740157499999996" right="0.78740157499999996" top="0.984251969" bottom="0.984251969" header="0.4921259845" footer="0.4921259845"/>
  <pageSetup scale="95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33"/>
  <sheetViews>
    <sheetView showGridLines="0" showZeros="0" zoomScaleNormal="100" workbookViewId="0">
      <selection activeCell="B8" sqref="B8:C8"/>
    </sheetView>
  </sheetViews>
  <sheetFormatPr baseColWidth="10" defaultColWidth="2.375" defaultRowHeight="12.75" x14ac:dyDescent="0.2"/>
  <cols>
    <col min="1" max="1" width="0.75" style="2" customWidth="1"/>
    <col min="2" max="2" width="4.125" style="2" customWidth="1"/>
    <col min="3" max="3" width="3.25" style="2" customWidth="1"/>
    <col min="4" max="4" width="16.125" style="2" customWidth="1"/>
    <col min="5" max="5" width="4.25" style="2" customWidth="1"/>
    <col min="6" max="6" width="3.5" style="2" customWidth="1"/>
    <col min="7" max="7" width="10.375" style="2" customWidth="1"/>
    <col min="8" max="8" width="5.125" style="2" customWidth="1"/>
    <col min="9" max="9" width="8.125" style="2" customWidth="1"/>
    <col min="10" max="10" width="3.375" style="2" customWidth="1"/>
    <col min="11" max="11" width="7.875" style="2" customWidth="1"/>
    <col min="12" max="12" width="3.375" style="2" customWidth="1"/>
    <col min="13" max="13" width="8" style="2" customWidth="1"/>
    <col min="14" max="14" width="3.375" style="2" customWidth="1"/>
    <col min="15" max="15" width="8.125" style="2" customWidth="1"/>
    <col min="16" max="16" width="3.25" style="2" customWidth="1"/>
    <col min="17" max="17" width="8.125" style="2" customWidth="1"/>
    <col min="18" max="18" width="3.375" style="2" customWidth="1"/>
    <col min="19" max="19" width="8.25" style="2" customWidth="1"/>
    <col min="20" max="20" width="3.375" style="2" customWidth="1"/>
    <col min="21" max="21" width="0.75" style="2" customWidth="1"/>
    <col min="22" max="23" width="2.375" style="2" customWidth="1"/>
    <col min="24" max="24" width="4" style="2" customWidth="1"/>
    <col min="25" max="25" width="2.375" style="2" customWidth="1"/>
    <col min="26" max="26" width="6" style="2" customWidth="1"/>
    <col min="27" max="27" width="5.5" style="2" customWidth="1"/>
    <col min="28" max="16384" width="2.375" style="2"/>
  </cols>
  <sheetData>
    <row r="2" spans="2:20" ht="5.25" customHeight="1" x14ac:dyDescent="0.2">
      <c r="O2" s="3">
        <v>0.05</v>
      </c>
      <c r="P2" s="3"/>
      <c r="Q2" s="3">
        <v>0.1</v>
      </c>
    </row>
    <row r="3" spans="2:20" x14ac:dyDescent="0.2">
      <c r="B3" s="86" t="s">
        <v>4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2" t="s">
        <v>65</v>
      </c>
      <c r="T3" s="120"/>
    </row>
    <row r="4" spans="2:20" ht="13.5" thickBot="1" x14ac:dyDescent="0.25">
      <c r="B4" s="88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4"/>
      <c r="T4" s="121"/>
    </row>
    <row r="5" spans="2:20" ht="17.25" customHeight="1" thickTop="1" x14ac:dyDescent="0.2">
      <c r="B5" s="94" t="s">
        <v>5</v>
      </c>
      <c r="C5" s="95"/>
      <c r="D5" s="109" t="s">
        <v>6</v>
      </c>
      <c r="E5" s="122" t="s">
        <v>110</v>
      </c>
      <c r="F5" s="123"/>
      <c r="G5" s="106" t="s">
        <v>111</v>
      </c>
      <c r="H5" s="109" t="s">
        <v>79</v>
      </c>
      <c r="I5" s="115" t="s">
        <v>7</v>
      </c>
      <c r="J5" s="113"/>
      <c r="K5" s="112" t="s">
        <v>7</v>
      </c>
      <c r="L5" s="113"/>
      <c r="M5" s="112" t="s">
        <v>8</v>
      </c>
      <c r="N5" s="113"/>
      <c r="O5" s="112" t="s">
        <v>9</v>
      </c>
      <c r="P5" s="113"/>
      <c r="Q5" s="112" t="s">
        <v>10</v>
      </c>
      <c r="R5" s="113"/>
      <c r="S5" s="112" t="s">
        <v>11</v>
      </c>
      <c r="T5" s="114"/>
    </row>
    <row r="6" spans="2:20" x14ac:dyDescent="0.2">
      <c r="B6" s="96"/>
      <c r="C6" s="97"/>
      <c r="D6" s="110"/>
      <c r="E6" s="124"/>
      <c r="F6" s="125"/>
      <c r="G6" s="107"/>
      <c r="H6" s="110"/>
      <c r="I6" s="10"/>
      <c r="J6" s="9"/>
      <c r="K6" s="79" t="s">
        <v>12</v>
      </c>
      <c r="L6" s="80"/>
      <c r="M6" s="79" t="s">
        <v>13</v>
      </c>
      <c r="N6" s="80"/>
      <c r="O6" s="79" t="s">
        <v>14</v>
      </c>
      <c r="P6" s="80"/>
      <c r="Q6" s="79" t="s">
        <v>14</v>
      </c>
      <c r="R6" s="80"/>
      <c r="S6" s="79" t="s">
        <v>15</v>
      </c>
      <c r="T6" s="90"/>
    </row>
    <row r="7" spans="2:20" ht="14.25" x14ac:dyDescent="0.2">
      <c r="B7" s="98"/>
      <c r="C7" s="99"/>
      <c r="D7" s="111"/>
      <c r="E7" s="126"/>
      <c r="F7" s="127"/>
      <c r="G7" s="108"/>
      <c r="H7" s="111"/>
      <c r="I7" s="91" t="s">
        <v>16</v>
      </c>
      <c r="J7" s="92"/>
      <c r="K7" s="91" t="s">
        <v>16</v>
      </c>
      <c r="L7" s="92"/>
      <c r="M7" s="91" t="s">
        <v>17</v>
      </c>
      <c r="N7" s="92"/>
      <c r="O7" s="91" t="s">
        <v>16</v>
      </c>
      <c r="P7" s="92"/>
      <c r="Q7" s="91" t="s">
        <v>16</v>
      </c>
      <c r="R7" s="92"/>
      <c r="S7" s="91" t="s">
        <v>17</v>
      </c>
      <c r="T7" s="93"/>
    </row>
    <row r="8" spans="2:20" ht="30" customHeight="1" x14ac:dyDescent="0.2">
      <c r="B8" s="116"/>
      <c r="C8" s="117"/>
      <c r="D8" s="13"/>
      <c r="E8" s="118"/>
      <c r="F8" s="119"/>
      <c r="G8" s="14"/>
      <c r="H8" s="15"/>
      <c r="I8" s="72"/>
      <c r="J8" s="73"/>
      <c r="K8" s="70">
        <v>0</v>
      </c>
      <c r="L8" s="71"/>
      <c r="M8" s="70"/>
      <c r="N8" s="71"/>
      <c r="O8" s="72">
        <f>IF(M8&gt;0,-M8*$O$2,(I8+K8)*$O$2)</f>
        <v>0</v>
      </c>
      <c r="P8" s="73"/>
      <c r="Q8" s="72">
        <f>IF(M8&gt;0,(-M8+O8)*$Q$2,(I8+K8+O8)*$Q$2)</f>
        <v>0</v>
      </c>
      <c r="R8" s="73"/>
      <c r="S8" s="72">
        <f>IF(M8&gt;0,-M8+O8+Q8,I8+K8+O8+Q8)</f>
        <v>0</v>
      </c>
      <c r="T8" s="74"/>
    </row>
    <row r="9" spans="2:20" ht="30" customHeight="1" x14ac:dyDescent="0.2">
      <c r="B9" s="116"/>
      <c r="C9" s="117"/>
      <c r="D9" s="16"/>
      <c r="E9" s="118"/>
      <c r="F9" s="119"/>
      <c r="G9" s="17"/>
      <c r="H9" s="18"/>
      <c r="I9" s="72">
        <v>0</v>
      </c>
      <c r="J9" s="73"/>
      <c r="K9" s="70"/>
      <c r="L9" s="71"/>
      <c r="M9" s="70"/>
      <c r="N9" s="71"/>
      <c r="O9" s="72">
        <f>IF(M9&gt;0,-M9*$O$2,(I9+K9)*$O$2)</f>
        <v>0</v>
      </c>
      <c r="P9" s="73"/>
      <c r="Q9" s="72">
        <f>IF(M9&gt;0,(-M9+O9)*$Q$2,(I9+K9+O9)*$Q$2)</f>
        <v>0</v>
      </c>
      <c r="R9" s="73"/>
      <c r="S9" s="72">
        <f>IF(M9&gt;0,-M9+O9+Q9,I9+K9+O9+Q9)</f>
        <v>0</v>
      </c>
      <c r="T9" s="74"/>
    </row>
    <row r="10" spans="2:20" ht="30" customHeight="1" x14ac:dyDescent="0.2">
      <c r="B10" s="116"/>
      <c r="C10" s="117"/>
      <c r="D10" s="16"/>
      <c r="E10" s="118"/>
      <c r="F10" s="119"/>
      <c r="G10" s="17"/>
      <c r="H10" s="18"/>
      <c r="I10" s="70">
        <v>0</v>
      </c>
      <c r="J10" s="71"/>
      <c r="K10" s="70"/>
      <c r="L10" s="71"/>
      <c r="M10" s="70">
        <v>0</v>
      </c>
      <c r="N10" s="71"/>
      <c r="O10" s="72">
        <f>IF(M10&gt;0,-M10*$O$2,(I10+K10)*$O$2)</f>
        <v>0</v>
      </c>
      <c r="P10" s="73"/>
      <c r="Q10" s="72">
        <f>IF(M10&gt;0,(-M10+O10)*$Q$2,(I10+K10+O10)*$Q$2)</f>
        <v>0</v>
      </c>
      <c r="R10" s="73"/>
      <c r="S10" s="72">
        <f>IF(M10&gt;0,-M10+O10+Q10,I10+K10+O10+Q10)</f>
        <v>0</v>
      </c>
      <c r="T10" s="74"/>
    </row>
    <row r="11" spans="2:20" ht="30" customHeight="1" x14ac:dyDescent="0.2">
      <c r="B11" s="116"/>
      <c r="C11" s="117"/>
      <c r="D11" s="16"/>
      <c r="E11" s="118"/>
      <c r="F11" s="119"/>
      <c r="G11" s="17"/>
      <c r="H11" s="18"/>
      <c r="I11" s="70"/>
      <c r="J11" s="71"/>
      <c r="K11" s="70"/>
      <c r="L11" s="71"/>
      <c r="M11" s="70"/>
      <c r="N11" s="71"/>
      <c r="O11" s="72"/>
      <c r="P11" s="73"/>
      <c r="Q11" s="72"/>
      <c r="R11" s="73"/>
      <c r="S11" s="72"/>
      <c r="T11" s="74"/>
    </row>
    <row r="12" spans="2:20" ht="30" customHeight="1" x14ac:dyDescent="0.2">
      <c r="B12" s="116"/>
      <c r="C12" s="117"/>
      <c r="D12" s="16"/>
      <c r="E12" s="118"/>
      <c r="F12" s="119"/>
      <c r="G12" s="17"/>
      <c r="H12" s="18"/>
      <c r="I12" s="70"/>
      <c r="J12" s="71"/>
      <c r="K12" s="70"/>
      <c r="L12" s="71"/>
      <c r="M12" s="70"/>
      <c r="N12" s="71"/>
      <c r="O12" s="72"/>
      <c r="P12" s="73"/>
      <c r="Q12" s="72"/>
      <c r="R12" s="73"/>
      <c r="S12" s="72"/>
      <c r="T12" s="74"/>
    </row>
    <row r="13" spans="2:20" ht="30" customHeight="1" x14ac:dyDescent="0.2">
      <c r="B13" s="116"/>
      <c r="C13" s="117"/>
      <c r="D13" s="16"/>
      <c r="E13" s="118"/>
      <c r="F13" s="119"/>
      <c r="G13" s="17"/>
      <c r="H13" s="18"/>
      <c r="I13" s="70"/>
      <c r="J13" s="71"/>
      <c r="K13" s="70"/>
      <c r="L13" s="71"/>
      <c r="M13" s="70"/>
      <c r="N13" s="71"/>
      <c r="O13" s="72"/>
      <c r="P13" s="73"/>
      <c r="Q13" s="72"/>
      <c r="R13" s="73"/>
      <c r="S13" s="72"/>
      <c r="T13" s="74"/>
    </row>
    <row r="14" spans="2:20" ht="30" customHeight="1" x14ac:dyDescent="0.2">
      <c r="B14" s="116"/>
      <c r="C14" s="117"/>
      <c r="D14" s="16"/>
      <c r="E14" s="118"/>
      <c r="F14" s="119"/>
      <c r="G14" s="17"/>
      <c r="H14" s="18"/>
      <c r="I14" s="70"/>
      <c r="J14" s="71"/>
      <c r="K14" s="70"/>
      <c r="L14" s="71"/>
      <c r="M14" s="70"/>
      <c r="N14" s="71"/>
      <c r="O14" s="72"/>
      <c r="P14" s="73"/>
      <c r="Q14" s="72"/>
      <c r="R14" s="73"/>
      <c r="S14" s="72"/>
      <c r="T14" s="74"/>
    </row>
    <row r="15" spans="2:20" ht="30" customHeight="1" x14ac:dyDescent="0.2">
      <c r="B15" s="116"/>
      <c r="C15" s="117"/>
      <c r="D15" s="19"/>
      <c r="E15" s="118"/>
      <c r="F15" s="119"/>
      <c r="G15" s="20"/>
      <c r="H15" s="4"/>
      <c r="I15" s="72"/>
      <c r="J15" s="73"/>
      <c r="K15" s="70"/>
      <c r="L15" s="71"/>
      <c r="M15" s="70"/>
      <c r="N15" s="71"/>
      <c r="O15" s="72">
        <f t="shared" ref="O15:O16" si="0">IF(M15&gt;0,-M15*$O$2,(I15+K15)*$O$2)</f>
        <v>0</v>
      </c>
      <c r="P15" s="73"/>
      <c r="Q15" s="72">
        <f t="shared" ref="Q15:Q16" si="1">IF(M15&gt;0,(-M15+O15)*$Q$2,(I15+K15+O15)*$Q$2)</f>
        <v>0</v>
      </c>
      <c r="R15" s="73"/>
      <c r="S15" s="72">
        <f t="shared" ref="S15:S16" si="2">IF(M15&gt;0,-M15+O15+Q15,I15+K15+O15+Q15)</f>
        <v>0</v>
      </c>
      <c r="T15" s="74"/>
    </row>
    <row r="16" spans="2:20" ht="30" customHeight="1" x14ac:dyDescent="0.2">
      <c r="B16" s="116"/>
      <c r="C16" s="117"/>
      <c r="D16" s="16"/>
      <c r="E16" s="118"/>
      <c r="F16" s="119"/>
      <c r="G16" s="17"/>
      <c r="H16" s="18"/>
      <c r="I16" s="72"/>
      <c r="J16" s="73"/>
      <c r="K16" s="70"/>
      <c r="L16" s="71"/>
      <c r="M16" s="70"/>
      <c r="N16" s="71"/>
      <c r="O16" s="72">
        <f t="shared" si="0"/>
        <v>0</v>
      </c>
      <c r="P16" s="73"/>
      <c r="Q16" s="72">
        <f t="shared" si="1"/>
        <v>0</v>
      </c>
      <c r="R16" s="73"/>
      <c r="S16" s="72">
        <f t="shared" si="2"/>
        <v>0</v>
      </c>
      <c r="T16" s="74"/>
    </row>
    <row r="17" spans="2:20" ht="6" customHeight="1" x14ac:dyDescent="0.2"/>
    <row r="19" spans="2:20" ht="6" customHeight="1" x14ac:dyDescent="0.2"/>
    <row r="20" spans="2:20" ht="13.5" customHeight="1" x14ac:dyDescent="0.2">
      <c r="B20" s="86" t="s">
        <v>18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2" t="s">
        <v>66</v>
      </c>
      <c r="T20" s="83"/>
    </row>
    <row r="21" spans="2:20" ht="13.5" customHeight="1" thickBot="1" x14ac:dyDescent="0.25">
      <c r="B21" s="88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4"/>
      <c r="T21" s="85"/>
    </row>
    <row r="22" spans="2:20" ht="17.25" customHeight="1" thickTop="1" x14ac:dyDescent="0.2">
      <c r="B22" s="94" t="s">
        <v>5</v>
      </c>
      <c r="C22" s="95"/>
      <c r="D22" s="100" t="s">
        <v>19</v>
      </c>
      <c r="E22" s="101"/>
      <c r="F22" s="95"/>
      <c r="G22" s="106" t="s">
        <v>111</v>
      </c>
      <c r="H22" s="109" t="s">
        <v>79</v>
      </c>
      <c r="I22" s="115" t="s">
        <v>20</v>
      </c>
      <c r="J22" s="113"/>
      <c r="K22" s="112" t="s">
        <v>21</v>
      </c>
      <c r="L22" s="113"/>
      <c r="M22" s="112" t="s">
        <v>21</v>
      </c>
      <c r="N22" s="113"/>
      <c r="O22" s="112" t="s">
        <v>8</v>
      </c>
      <c r="P22" s="113"/>
      <c r="Q22" s="112" t="s">
        <v>22</v>
      </c>
      <c r="R22" s="113"/>
      <c r="S22" s="112" t="s">
        <v>23</v>
      </c>
      <c r="T22" s="114"/>
    </row>
    <row r="23" spans="2:20" x14ac:dyDescent="0.2">
      <c r="B23" s="96"/>
      <c r="C23" s="97"/>
      <c r="D23" s="102"/>
      <c r="E23" s="103"/>
      <c r="F23" s="97"/>
      <c r="G23" s="107"/>
      <c r="H23" s="110"/>
      <c r="I23" s="81" t="s">
        <v>24</v>
      </c>
      <c r="J23" s="80"/>
      <c r="K23" s="79"/>
      <c r="L23" s="80"/>
      <c r="M23" s="79" t="s">
        <v>12</v>
      </c>
      <c r="N23" s="80"/>
      <c r="O23" s="79" t="s">
        <v>25</v>
      </c>
      <c r="P23" s="80"/>
      <c r="Q23" s="79" t="s">
        <v>26</v>
      </c>
      <c r="R23" s="80"/>
      <c r="S23" s="79" t="s">
        <v>26</v>
      </c>
      <c r="T23" s="90"/>
    </row>
    <row r="24" spans="2:20" ht="14.25" x14ac:dyDescent="0.2">
      <c r="B24" s="98"/>
      <c r="C24" s="99"/>
      <c r="D24" s="104"/>
      <c r="E24" s="105"/>
      <c r="F24" s="99"/>
      <c r="G24" s="108"/>
      <c r="H24" s="111"/>
      <c r="I24" s="91" t="s">
        <v>16</v>
      </c>
      <c r="J24" s="92"/>
      <c r="K24" s="91" t="s">
        <v>17</v>
      </c>
      <c r="L24" s="92"/>
      <c r="M24" s="91" t="s">
        <v>17</v>
      </c>
      <c r="N24" s="92"/>
      <c r="O24" s="91" t="s">
        <v>16</v>
      </c>
      <c r="P24" s="92"/>
      <c r="Q24" s="91" t="s">
        <v>17</v>
      </c>
      <c r="R24" s="92"/>
      <c r="S24" s="91" t="s">
        <v>17</v>
      </c>
      <c r="T24" s="93"/>
    </row>
    <row r="25" spans="2:20" ht="30" customHeight="1" x14ac:dyDescent="0.2">
      <c r="B25" s="75"/>
      <c r="C25" s="76"/>
      <c r="D25" s="77"/>
      <c r="E25" s="69"/>
      <c r="F25" s="78"/>
      <c r="G25" s="14"/>
      <c r="H25" s="15"/>
      <c r="I25" s="72">
        <f t="shared" ref="I25:I33" si="3">IF(O25&gt;0,-O25+Q25+S25,K25+M25+Q25+S25)</f>
        <v>0</v>
      </c>
      <c r="J25" s="73"/>
      <c r="K25" s="72"/>
      <c r="L25" s="73"/>
      <c r="M25" s="70"/>
      <c r="N25" s="71"/>
      <c r="O25" s="70"/>
      <c r="P25" s="71"/>
      <c r="Q25" s="72">
        <f t="shared" ref="Q25:Q33" si="4">IF(O25&gt;0,-O25*$O$2,(K25+M25)*$O$2)</f>
        <v>0</v>
      </c>
      <c r="R25" s="73"/>
      <c r="S25" s="72">
        <f t="shared" ref="S25:S33" si="5">IF(O25&gt;0,(-O25+Q25)*$Q$2,(K25+M25+Q25)*$Q$2)</f>
        <v>0</v>
      </c>
      <c r="T25" s="74"/>
    </row>
    <row r="26" spans="2:20" ht="30" customHeight="1" x14ac:dyDescent="0.2">
      <c r="B26" s="75"/>
      <c r="C26" s="76"/>
      <c r="D26" s="77"/>
      <c r="E26" s="69"/>
      <c r="F26" s="78"/>
      <c r="G26" s="17"/>
      <c r="H26" s="18"/>
      <c r="I26" s="72">
        <f t="shared" si="3"/>
        <v>0</v>
      </c>
      <c r="J26" s="73"/>
      <c r="K26" s="70"/>
      <c r="L26" s="71"/>
      <c r="M26" s="70">
        <v>0</v>
      </c>
      <c r="N26" s="71"/>
      <c r="O26" s="70"/>
      <c r="P26" s="71"/>
      <c r="Q26" s="72">
        <f t="shared" si="4"/>
        <v>0</v>
      </c>
      <c r="R26" s="73"/>
      <c r="S26" s="72">
        <f t="shared" si="5"/>
        <v>0</v>
      </c>
      <c r="T26" s="74"/>
    </row>
    <row r="27" spans="2:20" ht="30" customHeight="1" x14ac:dyDescent="0.2">
      <c r="B27" s="75"/>
      <c r="C27" s="76"/>
      <c r="D27" s="77"/>
      <c r="E27" s="69"/>
      <c r="F27" s="78"/>
      <c r="G27" s="20"/>
      <c r="H27" s="4"/>
      <c r="I27" s="72">
        <f t="shared" si="3"/>
        <v>0</v>
      </c>
      <c r="J27" s="73"/>
      <c r="K27" s="70">
        <v>0</v>
      </c>
      <c r="L27" s="71"/>
      <c r="M27" s="70"/>
      <c r="N27" s="71"/>
      <c r="O27" s="70"/>
      <c r="P27" s="71"/>
      <c r="Q27" s="72">
        <f t="shared" si="4"/>
        <v>0</v>
      </c>
      <c r="R27" s="73"/>
      <c r="S27" s="72">
        <f t="shared" si="5"/>
        <v>0</v>
      </c>
      <c r="T27" s="74"/>
    </row>
    <row r="28" spans="2:20" ht="30" customHeight="1" x14ac:dyDescent="0.2">
      <c r="B28" s="75"/>
      <c r="C28" s="76"/>
      <c r="D28" s="77"/>
      <c r="E28" s="69"/>
      <c r="F28" s="78"/>
      <c r="G28" s="17"/>
      <c r="H28" s="18"/>
      <c r="I28" s="72">
        <f t="shared" si="3"/>
        <v>0</v>
      </c>
      <c r="J28" s="73"/>
      <c r="K28" s="70"/>
      <c r="L28" s="71"/>
      <c r="M28" s="70"/>
      <c r="N28" s="71"/>
      <c r="O28" s="70">
        <v>0</v>
      </c>
      <c r="P28" s="71"/>
      <c r="Q28" s="72">
        <f t="shared" si="4"/>
        <v>0</v>
      </c>
      <c r="R28" s="73"/>
      <c r="S28" s="72">
        <f t="shared" si="5"/>
        <v>0</v>
      </c>
      <c r="T28" s="74"/>
    </row>
    <row r="29" spans="2:20" ht="30" customHeight="1" x14ac:dyDescent="0.2">
      <c r="B29" s="75"/>
      <c r="C29" s="76"/>
      <c r="D29" s="77"/>
      <c r="E29" s="69"/>
      <c r="F29" s="78"/>
      <c r="G29" s="20"/>
      <c r="H29" s="4"/>
      <c r="I29" s="72">
        <f t="shared" si="3"/>
        <v>0</v>
      </c>
      <c r="J29" s="73"/>
      <c r="K29" s="70"/>
      <c r="L29" s="71"/>
      <c r="M29" s="70"/>
      <c r="N29" s="71"/>
      <c r="O29" s="70"/>
      <c r="P29" s="71"/>
      <c r="Q29" s="72">
        <f t="shared" si="4"/>
        <v>0</v>
      </c>
      <c r="R29" s="73"/>
      <c r="S29" s="72">
        <f t="shared" si="5"/>
        <v>0</v>
      </c>
      <c r="T29" s="74"/>
    </row>
    <row r="30" spans="2:20" ht="30" customHeight="1" x14ac:dyDescent="0.2">
      <c r="B30" s="75"/>
      <c r="C30" s="76"/>
      <c r="D30" s="77"/>
      <c r="E30" s="69"/>
      <c r="F30" s="78"/>
      <c r="G30" s="17"/>
      <c r="H30" s="18"/>
      <c r="I30" s="72">
        <f t="shared" si="3"/>
        <v>0</v>
      </c>
      <c r="J30" s="73"/>
      <c r="K30" s="70"/>
      <c r="L30" s="71"/>
      <c r="M30" s="70"/>
      <c r="N30" s="71"/>
      <c r="O30" s="70"/>
      <c r="P30" s="71"/>
      <c r="Q30" s="72">
        <f t="shared" si="4"/>
        <v>0</v>
      </c>
      <c r="R30" s="73"/>
      <c r="S30" s="72">
        <f t="shared" si="5"/>
        <v>0</v>
      </c>
      <c r="T30" s="74"/>
    </row>
    <row r="31" spans="2:20" ht="30" customHeight="1" x14ac:dyDescent="0.2">
      <c r="B31" s="75"/>
      <c r="C31" s="76"/>
      <c r="D31" s="77"/>
      <c r="E31" s="69"/>
      <c r="F31" s="78"/>
      <c r="G31" s="20"/>
      <c r="H31" s="4"/>
      <c r="I31" s="72">
        <f t="shared" si="3"/>
        <v>0</v>
      </c>
      <c r="J31" s="73"/>
      <c r="K31" s="70"/>
      <c r="L31" s="71"/>
      <c r="M31" s="70"/>
      <c r="N31" s="71"/>
      <c r="O31" s="70"/>
      <c r="P31" s="71"/>
      <c r="Q31" s="72">
        <f t="shared" si="4"/>
        <v>0</v>
      </c>
      <c r="R31" s="73"/>
      <c r="S31" s="72">
        <f t="shared" si="5"/>
        <v>0</v>
      </c>
      <c r="T31" s="74"/>
    </row>
    <row r="32" spans="2:20" ht="30" customHeight="1" x14ac:dyDescent="0.2">
      <c r="B32" s="75"/>
      <c r="C32" s="76"/>
      <c r="D32" s="77"/>
      <c r="E32" s="69"/>
      <c r="F32" s="78"/>
      <c r="G32" s="17"/>
      <c r="H32" s="18"/>
      <c r="I32" s="72">
        <f t="shared" si="3"/>
        <v>0</v>
      </c>
      <c r="J32" s="73"/>
      <c r="K32" s="70"/>
      <c r="L32" s="71"/>
      <c r="M32" s="70"/>
      <c r="N32" s="71"/>
      <c r="O32" s="70"/>
      <c r="P32" s="71"/>
      <c r="Q32" s="72">
        <f t="shared" si="4"/>
        <v>0</v>
      </c>
      <c r="R32" s="73"/>
      <c r="S32" s="72">
        <f t="shared" si="5"/>
        <v>0</v>
      </c>
      <c r="T32" s="74"/>
    </row>
    <row r="33" spans="2:20" ht="30" customHeight="1" x14ac:dyDescent="0.2">
      <c r="B33" s="75"/>
      <c r="C33" s="76"/>
      <c r="D33" s="77"/>
      <c r="E33" s="69"/>
      <c r="F33" s="78"/>
      <c r="G33" s="17"/>
      <c r="H33" s="22"/>
      <c r="I33" s="72">
        <f t="shared" si="3"/>
        <v>0</v>
      </c>
      <c r="J33" s="73"/>
      <c r="K33" s="70"/>
      <c r="L33" s="71"/>
      <c r="M33" s="70"/>
      <c r="N33" s="71"/>
      <c r="O33" s="70"/>
      <c r="P33" s="71"/>
      <c r="Q33" s="72">
        <f t="shared" si="4"/>
        <v>0</v>
      </c>
      <c r="R33" s="73"/>
      <c r="S33" s="72">
        <f t="shared" si="5"/>
        <v>0</v>
      </c>
      <c r="T33" s="74"/>
    </row>
  </sheetData>
  <mergeCells count="192">
    <mergeCell ref="B3:R4"/>
    <mergeCell ref="Q6:R6"/>
    <mergeCell ref="S3:T4"/>
    <mergeCell ref="I5:J5"/>
    <mergeCell ref="K5:L5"/>
    <mergeCell ref="M5:N5"/>
    <mergeCell ref="S6:T6"/>
    <mergeCell ref="B5:C7"/>
    <mergeCell ref="D5:D7"/>
    <mergeCell ref="I7:J7"/>
    <mergeCell ref="K7:L7"/>
    <mergeCell ref="M7:N7"/>
    <mergeCell ref="O7:P7"/>
    <mergeCell ref="Q7:R7"/>
    <mergeCell ref="S7:T7"/>
    <mergeCell ref="K6:L6"/>
    <mergeCell ref="E5:F7"/>
    <mergeCell ref="G5:G7"/>
    <mergeCell ref="H5:H7"/>
    <mergeCell ref="O5:P5"/>
    <mergeCell ref="Q5:R5"/>
    <mergeCell ref="S5:T5"/>
    <mergeCell ref="M6:N6"/>
    <mergeCell ref="O6:P6"/>
    <mergeCell ref="M8:N8"/>
    <mergeCell ref="O8:P8"/>
    <mergeCell ref="Q8:R8"/>
    <mergeCell ref="S8:T8"/>
    <mergeCell ref="B8:C8"/>
    <mergeCell ref="E8:F8"/>
    <mergeCell ref="I8:J8"/>
    <mergeCell ref="K8:L8"/>
    <mergeCell ref="M9:N9"/>
    <mergeCell ref="O9:P9"/>
    <mergeCell ref="Q9:R9"/>
    <mergeCell ref="S9:T9"/>
    <mergeCell ref="B9:C9"/>
    <mergeCell ref="E9:F9"/>
    <mergeCell ref="I9:J9"/>
    <mergeCell ref="K9:L9"/>
    <mergeCell ref="M10:N10"/>
    <mergeCell ref="O10:P10"/>
    <mergeCell ref="Q10:R10"/>
    <mergeCell ref="S10:T10"/>
    <mergeCell ref="B10:C10"/>
    <mergeCell ref="E10:F10"/>
    <mergeCell ref="I10:J10"/>
    <mergeCell ref="K10:L10"/>
    <mergeCell ref="M11:N11"/>
    <mergeCell ref="O11:P11"/>
    <mergeCell ref="Q11:R11"/>
    <mergeCell ref="S11:T11"/>
    <mergeCell ref="B11:C11"/>
    <mergeCell ref="E11:F11"/>
    <mergeCell ref="I11:J11"/>
    <mergeCell ref="K11:L11"/>
    <mergeCell ref="M12:N12"/>
    <mergeCell ref="O12:P12"/>
    <mergeCell ref="Q12:R12"/>
    <mergeCell ref="S12:T12"/>
    <mergeCell ref="B12:C12"/>
    <mergeCell ref="E12:F12"/>
    <mergeCell ref="I12:J12"/>
    <mergeCell ref="K12:L12"/>
    <mergeCell ref="M13:N13"/>
    <mergeCell ref="O13:P13"/>
    <mergeCell ref="Q13:R13"/>
    <mergeCell ref="S13:T13"/>
    <mergeCell ref="B13:C13"/>
    <mergeCell ref="E13:F13"/>
    <mergeCell ref="I13:J13"/>
    <mergeCell ref="K13:L13"/>
    <mergeCell ref="M16:N16"/>
    <mergeCell ref="O16:P16"/>
    <mergeCell ref="Q16:R16"/>
    <mergeCell ref="S16:T16"/>
    <mergeCell ref="B16:C16"/>
    <mergeCell ref="E16:F16"/>
    <mergeCell ref="I16:J16"/>
    <mergeCell ref="K16:L16"/>
    <mergeCell ref="M14:N14"/>
    <mergeCell ref="O14:P14"/>
    <mergeCell ref="Q14:R14"/>
    <mergeCell ref="S14:T14"/>
    <mergeCell ref="B14:C14"/>
    <mergeCell ref="E14:F14"/>
    <mergeCell ref="I14:J14"/>
    <mergeCell ref="K14:L14"/>
    <mergeCell ref="M15:N15"/>
    <mergeCell ref="O15:P15"/>
    <mergeCell ref="Q15:R15"/>
    <mergeCell ref="S15:T15"/>
    <mergeCell ref="B15:C15"/>
    <mergeCell ref="E15:F15"/>
    <mergeCell ref="I15:J15"/>
    <mergeCell ref="K15:L15"/>
    <mergeCell ref="K23:L23"/>
    <mergeCell ref="M23:N23"/>
    <mergeCell ref="O23:P23"/>
    <mergeCell ref="I23:J23"/>
    <mergeCell ref="S20:T21"/>
    <mergeCell ref="B20:R21"/>
    <mergeCell ref="Q23:R23"/>
    <mergeCell ref="S23:T23"/>
    <mergeCell ref="I24:J24"/>
    <mergeCell ref="K24:L24"/>
    <mergeCell ref="M24:N24"/>
    <mergeCell ref="O24:P24"/>
    <mergeCell ref="Q24:R24"/>
    <mergeCell ref="S24:T24"/>
    <mergeCell ref="B22:C24"/>
    <mergeCell ref="D22:F24"/>
    <mergeCell ref="G22:G24"/>
    <mergeCell ref="H22:H24"/>
    <mergeCell ref="Q22:R22"/>
    <mergeCell ref="S22:T22"/>
    <mergeCell ref="I22:J22"/>
    <mergeCell ref="K22:L22"/>
    <mergeCell ref="M22:N22"/>
    <mergeCell ref="O22:P22"/>
    <mergeCell ref="M25:N25"/>
    <mergeCell ref="O25:P25"/>
    <mergeCell ref="Q25:R25"/>
    <mergeCell ref="S25:T25"/>
    <mergeCell ref="B25:C25"/>
    <mergeCell ref="D25:F25"/>
    <mergeCell ref="I25:J25"/>
    <mergeCell ref="K25:L25"/>
    <mergeCell ref="M26:N26"/>
    <mergeCell ref="O26:P26"/>
    <mergeCell ref="Q26:R26"/>
    <mergeCell ref="S26:T26"/>
    <mergeCell ref="B26:C26"/>
    <mergeCell ref="D26:F26"/>
    <mergeCell ref="I26:J26"/>
    <mergeCell ref="K26:L26"/>
    <mergeCell ref="M27:N27"/>
    <mergeCell ref="O27:P27"/>
    <mergeCell ref="Q27:R27"/>
    <mergeCell ref="S27:T27"/>
    <mergeCell ref="B27:C27"/>
    <mergeCell ref="D27:F27"/>
    <mergeCell ref="I27:J27"/>
    <mergeCell ref="K27:L27"/>
    <mergeCell ref="M28:N28"/>
    <mergeCell ref="O28:P28"/>
    <mergeCell ref="Q28:R28"/>
    <mergeCell ref="S28:T28"/>
    <mergeCell ref="B28:C28"/>
    <mergeCell ref="D28:F28"/>
    <mergeCell ref="I28:J28"/>
    <mergeCell ref="K28:L28"/>
    <mergeCell ref="M29:N29"/>
    <mergeCell ref="O29:P29"/>
    <mergeCell ref="Q29:R29"/>
    <mergeCell ref="S29:T29"/>
    <mergeCell ref="B29:C29"/>
    <mergeCell ref="D29:F29"/>
    <mergeCell ref="I29:J29"/>
    <mergeCell ref="K29:L29"/>
    <mergeCell ref="M30:N30"/>
    <mergeCell ref="O30:P30"/>
    <mergeCell ref="Q30:R30"/>
    <mergeCell ref="S30:T30"/>
    <mergeCell ref="B30:C30"/>
    <mergeCell ref="D30:F30"/>
    <mergeCell ref="I30:J30"/>
    <mergeCell ref="K30:L30"/>
    <mergeCell ref="M33:N33"/>
    <mergeCell ref="O33:P33"/>
    <mergeCell ref="Q33:R33"/>
    <mergeCell ref="S33:T33"/>
    <mergeCell ref="B33:C33"/>
    <mergeCell ref="D33:F33"/>
    <mergeCell ref="I33:J33"/>
    <mergeCell ref="K33:L33"/>
    <mergeCell ref="M31:N31"/>
    <mergeCell ref="O31:P31"/>
    <mergeCell ref="Q31:R31"/>
    <mergeCell ref="S31:T31"/>
    <mergeCell ref="B31:C31"/>
    <mergeCell ref="D31:F31"/>
    <mergeCell ref="I31:J31"/>
    <mergeCell ref="K31:L31"/>
    <mergeCell ref="M32:N32"/>
    <mergeCell ref="O32:P32"/>
    <mergeCell ref="Q32:R32"/>
    <mergeCell ref="S32:T32"/>
    <mergeCell ref="B32:C32"/>
    <mergeCell ref="D32:F32"/>
    <mergeCell ref="I32:J32"/>
    <mergeCell ref="K32:L32"/>
  </mergeCells>
  <phoneticPr fontId="0" type="noConversion"/>
  <pageMargins left="0.78740157499999996" right="0.78740157499999996" top="0.984251969" bottom="0.984251969" header="0.4921259845" footer="0.4921259845"/>
  <pageSetup scale="70" orientation="portrait" r:id="rId1"/>
  <headerFooter alignWithMargins="0"/>
  <rowBreaks count="1" manualBreakCount="1">
    <brk id="17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33"/>
  <sheetViews>
    <sheetView showGridLines="0" showZeros="0" zoomScaleNormal="100" workbookViewId="0">
      <selection activeCell="B8" sqref="B8:C8"/>
    </sheetView>
  </sheetViews>
  <sheetFormatPr baseColWidth="10" defaultColWidth="3.25" defaultRowHeight="12.75" x14ac:dyDescent="0.2"/>
  <cols>
    <col min="1" max="1" width="0.625" style="2" customWidth="1"/>
    <col min="2" max="2" width="5" style="2" customWidth="1"/>
    <col min="3" max="3" width="3.25" style="2" customWidth="1"/>
    <col min="4" max="4" width="19.875" style="2" customWidth="1"/>
    <col min="5" max="5" width="8.5" style="2" customWidth="1"/>
    <col min="6" max="6" width="5.75" style="2" customWidth="1"/>
    <col min="7" max="7" width="9.375" style="2" customWidth="1"/>
    <col min="8" max="8" width="0.75" style="2" customWidth="1"/>
    <col min="9" max="9" width="9.375" style="2" customWidth="1"/>
    <col min="10" max="10" width="0.75" style="2" customWidth="1"/>
    <col min="11" max="11" width="9.375" style="2" customWidth="1"/>
    <col min="12" max="12" width="0.625" style="2" customWidth="1"/>
    <col min="13" max="13" width="9.375" style="2" customWidth="1"/>
    <col min="14" max="14" width="0.625" style="2" customWidth="1"/>
    <col min="15" max="15" width="9.25" style="2" customWidth="1"/>
    <col min="16" max="16" width="0.75" style="2" customWidth="1"/>
    <col min="17" max="17" width="9.375" style="2" customWidth="1"/>
    <col min="18" max="18" width="0.625" style="2" customWidth="1"/>
    <col min="19" max="19" width="9.375" style="2" customWidth="1"/>
    <col min="20" max="21" width="0.625" style="2" customWidth="1"/>
    <col min="22" max="16384" width="3.25" style="2"/>
  </cols>
  <sheetData>
    <row r="1" spans="2:20" ht="7.5" customHeight="1" x14ac:dyDescent="0.2"/>
    <row r="2" spans="2:20" ht="3.75" customHeight="1" x14ac:dyDescent="0.2"/>
    <row r="3" spans="2:20" x14ac:dyDescent="0.2">
      <c r="B3" s="86" t="s">
        <v>27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 t="s">
        <v>67</v>
      </c>
      <c r="T3" s="83"/>
    </row>
    <row r="4" spans="2:20" ht="13.5" thickBot="1" x14ac:dyDescent="0.25">
      <c r="B4" s="131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5"/>
    </row>
    <row r="5" spans="2:20" ht="16.5" thickTop="1" x14ac:dyDescent="0.2">
      <c r="B5" s="94" t="s">
        <v>5</v>
      </c>
      <c r="C5" s="95"/>
      <c r="D5" s="106" t="s">
        <v>117</v>
      </c>
      <c r="E5" s="8" t="s">
        <v>63</v>
      </c>
      <c r="F5" s="109" t="s">
        <v>79</v>
      </c>
      <c r="G5" s="112" t="s">
        <v>28</v>
      </c>
      <c r="H5" s="113"/>
      <c r="I5" s="112" t="s">
        <v>7</v>
      </c>
      <c r="J5" s="113"/>
      <c r="K5" s="112" t="s">
        <v>29</v>
      </c>
      <c r="L5" s="113"/>
      <c r="M5" s="112" t="s">
        <v>10</v>
      </c>
      <c r="N5" s="113"/>
      <c r="O5" s="112" t="s">
        <v>11</v>
      </c>
      <c r="P5" s="113"/>
      <c r="Q5" s="112" t="s">
        <v>30</v>
      </c>
      <c r="R5" s="113"/>
      <c r="S5" s="112" t="s">
        <v>120</v>
      </c>
      <c r="T5" s="114"/>
    </row>
    <row r="6" spans="2:20" x14ac:dyDescent="0.2">
      <c r="B6" s="96"/>
      <c r="C6" s="97"/>
      <c r="D6" s="107"/>
      <c r="E6" s="8" t="s">
        <v>31</v>
      </c>
      <c r="F6" s="110"/>
      <c r="G6" s="79" t="s">
        <v>32</v>
      </c>
      <c r="H6" s="80"/>
      <c r="I6" s="10"/>
      <c r="J6" s="9"/>
      <c r="K6" s="79" t="s">
        <v>14</v>
      </c>
      <c r="L6" s="80"/>
      <c r="M6" s="79" t="s">
        <v>14</v>
      </c>
      <c r="N6" s="80"/>
      <c r="O6" s="79" t="s">
        <v>33</v>
      </c>
      <c r="P6" s="80"/>
      <c r="Q6" s="79" t="s">
        <v>13</v>
      </c>
      <c r="R6" s="80"/>
      <c r="S6" s="8"/>
      <c r="T6" s="11"/>
    </row>
    <row r="7" spans="2:20" ht="14.25" x14ac:dyDescent="0.2">
      <c r="B7" s="98"/>
      <c r="C7" s="99"/>
      <c r="D7" s="108"/>
      <c r="E7" s="12" t="s">
        <v>34</v>
      </c>
      <c r="F7" s="111"/>
      <c r="G7" s="91" t="s">
        <v>16</v>
      </c>
      <c r="H7" s="92"/>
      <c r="I7" s="91" t="s">
        <v>16</v>
      </c>
      <c r="J7" s="92"/>
      <c r="K7" s="91" t="s">
        <v>16</v>
      </c>
      <c r="L7" s="92"/>
      <c r="M7" s="91" t="s">
        <v>16</v>
      </c>
      <c r="N7" s="92"/>
      <c r="O7" s="91" t="s">
        <v>16</v>
      </c>
      <c r="P7" s="92"/>
      <c r="Q7" s="91" t="s">
        <v>17</v>
      </c>
      <c r="R7" s="92"/>
      <c r="S7" s="91" t="s">
        <v>17</v>
      </c>
      <c r="T7" s="93"/>
    </row>
    <row r="8" spans="2:20" ht="30" customHeight="1" x14ac:dyDescent="0.2">
      <c r="B8" s="116"/>
      <c r="C8" s="117"/>
      <c r="D8" s="17"/>
      <c r="E8" s="18"/>
      <c r="F8" s="21"/>
      <c r="G8" s="128">
        <v>0</v>
      </c>
      <c r="H8" s="129"/>
      <c r="I8" s="128"/>
      <c r="J8" s="129"/>
      <c r="K8" s="128">
        <f>SUM(G8:I8)*$K$1</f>
        <v>0</v>
      </c>
      <c r="L8" s="129"/>
      <c r="M8" s="128">
        <f>SUM(G8:K8)*$M$1</f>
        <v>0</v>
      </c>
      <c r="N8" s="129"/>
      <c r="O8" s="128">
        <v>0</v>
      </c>
      <c r="P8" s="129"/>
      <c r="Q8" s="128">
        <v>0</v>
      </c>
      <c r="R8" s="129"/>
      <c r="S8" s="128">
        <f>IF(O8&gt;0,O8-Q8,G8+I8+K8+M8)</f>
        <v>0</v>
      </c>
      <c r="T8" s="130"/>
    </row>
    <row r="9" spans="2:20" ht="30" customHeight="1" x14ac:dyDescent="0.2">
      <c r="B9" s="116"/>
      <c r="C9" s="117"/>
      <c r="D9" s="17"/>
      <c r="E9" s="18"/>
      <c r="F9" s="21"/>
      <c r="G9" s="128"/>
      <c r="H9" s="129"/>
      <c r="I9" s="128"/>
      <c r="J9" s="129"/>
      <c r="K9" s="128">
        <f>SUM(G9:I9)*$K$1</f>
        <v>0</v>
      </c>
      <c r="L9" s="129"/>
      <c r="M9" s="128">
        <f>SUM(G9:K9)*$M$1</f>
        <v>0</v>
      </c>
      <c r="N9" s="129"/>
      <c r="O9" s="128"/>
      <c r="P9" s="129"/>
      <c r="Q9" s="128"/>
      <c r="R9" s="129"/>
      <c r="S9" s="128">
        <f>IF(O9&gt;0,O9-Q9,G9+I9+K9+M9)</f>
        <v>0</v>
      </c>
      <c r="T9" s="130"/>
    </row>
    <row r="10" spans="2:20" ht="30" customHeight="1" x14ac:dyDescent="0.2">
      <c r="B10" s="116"/>
      <c r="C10" s="117"/>
      <c r="D10" s="17"/>
      <c r="E10" s="18"/>
      <c r="F10" s="21"/>
      <c r="G10" s="128"/>
      <c r="H10" s="129"/>
      <c r="I10" s="128"/>
      <c r="J10" s="129"/>
      <c r="K10" s="128">
        <f>SUM(G10:I10)*$K$1</f>
        <v>0</v>
      </c>
      <c r="L10" s="129"/>
      <c r="M10" s="128">
        <f>SUM(G10:K10)*$M$1</f>
        <v>0</v>
      </c>
      <c r="N10" s="129"/>
      <c r="O10" s="128"/>
      <c r="P10" s="129"/>
      <c r="Q10" s="128"/>
      <c r="R10" s="129"/>
      <c r="S10" s="128">
        <f>IF(O10&gt;0,O10-Q10,G10+I10+K10+M10)</f>
        <v>0</v>
      </c>
      <c r="T10" s="130"/>
    </row>
    <row r="11" spans="2:20" ht="30" customHeight="1" x14ac:dyDescent="0.2">
      <c r="B11" s="116"/>
      <c r="C11" s="117"/>
      <c r="D11" s="17"/>
      <c r="E11" s="18"/>
      <c r="F11" s="21"/>
      <c r="G11" s="128"/>
      <c r="H11" s="129"/>
      <c r="I11" s="128"/>
      <c r="J11" s="129"/>
      <c r="K11" s="128"/>
      <c r="L11" s="129"/>
      <c r="M11" s="128"/>
      <c r="N11" s="129"/>
      <c r="O11" s="128"/>
      <c r="P11" s="129"/>
      <c r="Q11" s="128"/>
      <c r="R11" s="129"/>
      <c r="S11" s="128"/>
      <c r="T11" s="130"/>
    </row>
    <row r="12" spans="2:20" ht="30" customHeight="1" x14ac:dyDescent="0.2">
      <c r="B12" s="116"/>
      <c r="C12" s="117"/>
      <c r="D12" s="17"/>
      <c r="E12" s="18"/>
      <c r="F12" s="21"/>
      <c r="G12" s="128"/>
      <c r="H12" s="129"/>
      <c r="I12" s="128"/>
      <c r="J12" s="129"/>
      <c r="K12" s="128"/>
      <c r="L12" s="129"/>
      <c r="M12" s="128"/>
      <c r="N12" s="129"/>
      <c r="O12" s="128"/>
      <c r="P12" s="129"/>
      <c r="Q12" s="128"/>
      <c r="R12" s="129"/>
      <c r="S12" s="128"/>
      <c r="T12" s="130"/>
    </row>
    <row r="13" spans="2:20" ht="30" customHeight="1" x14ac:dyDescent="0.2">
      <c r="B13" s="116"/>
      <c r="C13" s="117"/>
      <c r="D13" s="17"/>
      <c r="E13" s="18"/>
      <c r="F13" s="21"/>
      <c r="G13" s="128"/>
      <c r="H13" s="129"/>
      <c r="I13" s="128"/>
      <c r="J13" s="129"/>
      <c r="K13" s="128">
        <f t="shared" ref="K13:K16" si="0">SUM(G13:I13)*$K$1</f>
        <v>0</v>
      </c>
      <c r="L13" s="129"/>
      <c r="M13" s="128">
        <f t="shared" ref="M13:M16" si="1">SUM(G13:K13)*$M$1</f>
        <v>0</v>
      </c>
      <c r="N13" s="129"/>
      <c r="O13" s="128"/>
      <c r="P13" s="129"/>
      <c r="Q13" s="128"/>
      <c r="R13" s="129"/>
      <c r="S13" s="128">
        <f t="shared" ref="S13:S16" si="2">IF(O13&gt;0,O13-Q13,G13+I13+K13+M13)</f>
        <v>0</v>
      </c>
      <c r="T13" s="130"/>
    </row>
    <row r="14" spans="2:20" ht="30" customHeight="1" x14ac:dyDescent="0.2">
      <c r="B14" s="116"/>
      <c r="C14" s="117"/>
      <c r="D14" s="17"/>
      <c r="E14" s="18"/>
      <c r="F14" s="21"/>
      <c r="G14" s="128"/>
      <c r="H14" s="129"/>
      <c r="I14" s="128"/>
      <c r="J14" s="129"/>
      <c r="K14" s="128">
        <f t="shared" si="0"/>
        <v>0</v>
      </c>
      <c r="L14" s="129"/>
      <c r="M14" s="128">
        <f t="shared" si="1"/>
        <v>0</v>
      </c>
      <c r="N14" s="129"/>
      <c r="O14" s="128"/>
      <c r="P14" s="129"/>
      <c r="Q14" s="128"/>
      <c r="R14" s="129"/>
      <c r="S14" s="128">
        <f t="shared" si="2"/>
        <v>0</v>
      </c>
      <c r="T14" s="130"/>
    </row>
    <row r="15" spans="2:20" ht="30" customHeight="1" x14ac:dyDescent="0.2">
      <c r="B15" s="116"/>
      <c r="C15" s="117"/>
      <c r="D15" s="17"/>
      <c r="E15" s="18"/>
      <c r="F15" s="21"/>
      <c r="G15" s="128"/>
      <c r="H15" s="129"/>
      <c r="I15" s="128"/>
      <c r="J15" s="129"/>
      <c r="K15" s="128">
        <f t="shared" si="0"/>
        <v>0</v>
      </c>
      <c r="L15" s="129"/>
      <c r="M15" s="128">
        <f t="shared" si="1"/>
        <v>0</v>
      </c>
      <c r="N15" s="129"/>
      <c r="O15" s="128"/>
      <c r="P15" s="129"/>
      <c r="Q15" s="128"/>
      <c r="R15" s="129"/>
      <c r="S15" s="128">
        <f t="shared" si="2"/>
        <v>0</v>
      </c>
      <c r="T15" s="130"/>
    </row>
    <row r="16" spans="2:20" ht="30" customHeight="1" x14ac:dyDescent="0.2">
      <c r="B16" s="116"/>
      <c r="C16" s="117"/>
      <c r="D16" s="17"/>
      <c r="E16" s="18"/>
      <c r="F16" s="21"/>
      <c r="G16" s="128"/>
      <c r="H16" s="129"/>
      <c r="I16" s="128"/>
      <c r="J16" s="129"/>
      <c r="K16" s="128">
        <f t="shared" si="0"/>
        <v>0</v>
      </c>
      <c r="L16" s="129"/>
      <c r="M16" s="128">
        <f t="shared" si="1"/>
        <v>0</v>
      </c>
      <c r="N16" s="129"/>
      <c r="O16" s="128"/>
      <c r="P16" s="129"/>
      <c r="Q16" s="128"/>
      <c r="R16" s="129"/>
      <c r="S16" s="128">
        <f t="shared" si="2"/>
        <v>0</v>
      </c>
      <c r="T16" s="130"/>
    </row>
    <row r="17" spans="2:20" ht="6" customHeight="1" x14ac:dyDescent="0.2"/>
    <row r="19" spans="2:20" ht="6" customHeight="1" x14ac:dyDescent="0.2"/>
    <row r="20" spans="2:20" x14ac:dyDescent="0.2">
      <c r="B20" s="86" t="s">
        <v>35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 t="s">
        <v>68</v>
      </c>
      <c r="T20" s="83"/>
    </row>
    <row r="21" spans="2:20" ht="13.5" thickBot="1" x14ac:dyDescent="0.25">
      <c r="B21" s="131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5"/>
    </row>
    <row r="22" spans="2:20" ht="17.25" customHeight="1" thickTop="1" x14ac:dyDescent="0.2">
      <c r="B22" s="94" t="s">
        <v>5</v>
      </c>
      <c r="C22" s="95"/>
      <c r="D22" s="100" t="s">
        <v>116</v>
      </c>
      <c r="E22" s="95"/>
      <c r="F22" s="109" t="s">
        <v>79</v>
      </c>
      <c r="G22" s="79" t="s">
        <v>120</v>
      </c>
      <c r="H22" s="80"/>
      <c r="I22" s="79" t="s">
        <v>30</v>
      </c>
      <c r="J22" s="80"/>
      <c r="K22" s="79" t="s">
        <v>20</v>
      </c>
      <c r="L22" s="80"/>
      <c r="M22" s="79" t="s">
        <v>21</v>
      </c>
      <c r="N22" s="80"/>
      <c r="O22" s="79" t="s">
        <v>29</v>
      </c>
      <c r="P22" s="80"/>
      <c r="Q22" s="79" t="s">
        <v>36</v>
      </c>
      <c r="R22" s="80"/>
      <c r="S22" s="112" t="s">
        <v>28</v>
      </c>
      <c r="T22" s="114"/>
    </row>
    <row r="23" spans="2:20" x14ac:dyDescent="0.2">
      <c r="B23" s="96"/>
      <c r="C23" s="97"/>
      <c r="D23" s="102"/>
      <c r="E23" s="97"/>
      <c r="F23" s="110"/>
      <c r="G23" s="79"/>
      <c r="H23" s="80"/>
      <c r="I23" s="10" t="s">
        <v>25</v>
      </c>
      <c r="J23" s="9"/>
      <c r="K23" s="79" t="s">
        <v>24</v>
      </c>
      <c r="L23" s="80"/>
      <c r="M23" s="79"/>
      <c r="N23" s="80"/>
      <c r="O23" s="79" t="s">
        <v>37</v>
      </c>
      <c r="P23" s="80"/>
      <c r="Q23" s="79" t="s">
        <v>37</v>
      </c>
      <c r="R23" s="80"/>
      <c r="S23" s="8" t="s">
        <v>32</v>
      </c>
      <c r="T23" s="11"/>
    </row>
    <row r="24" spans="2:20" ht="14.25" x14ac:dyDescent="0.2">
      <c r="B24" s="98"/>
      <c r="C24" s="99"/>
      <c r="D24" s="104"/>
      <c r="E24" s="99"/>
      <c r="F24" s="111"/>
      <c r="G24" s="91" t="s">
        <v>16</v>
      </c>
      <c r="H24" s="92"/>
      <c r="I24" s="91" t="s">
        <v>16</v>
      </c>
      <c r="J24" s="92"/>
      <c r="K24" s="91" t="s">
        <v>17</v>
      </c>
      <c r="L24" s="92"/>
      <c r="M24" s="91" t="s">
        <v>17</v>
      </c>
      <c r="N24" s="92"/>
      <c r="O24" s="91" t="s">
        <v>17</v>
      </c>
      <c r="P24" s="92"/>
      <c r="Q24" s="91" t="s">
        <v>17</v>
      </c>
      <c r="R24" s="92"/>
      <c r="S24" s="91" t="s">
        <v>17</v>
      </c>
      <c r="T24" s="93"/>
    </row>
    <row r="25" spans="2:20" ht="30" customHeight="1" x14ac:dyDescent="0.2">
      <c r="B25" s="116"/>
      <c r="C25" s="117"/>
      <c r="D25" s="77"/>
      <c r="E25" s="78"/>
      <c r="F25" s="7"/>
      <c r="G25" s="128">
        <f t="shared" ref="G25:G33" si="3">IF(I25&gt;0,K25-I25,M25+O25+Q25+S25)</f>
        <v>0</v>
      </c>
      <c r="H25" s="129"/>
      <c r="I25" s="128"/>
      <c r="J25" s="129"/>
      <c r="K25" s="128"/>
      <c r="L25" s="129"/>
      <c r="M25" s="128"/>
      <c r="N25" s="129"/>
      <c r="O25" s="128">
        <f t="shared" ref="O25:O33" si="4">(M25+S25)*$K$1</f>
        <v>0</v>
      </c>
      <c r="P25" s="129"/>
      <c r="Q25" s="128">
        <f t="shared" ref="Q25:Q33" si="5">(M25+O25+S25)*$M$1</f>
        <v>0</v>
      </c>
      <c r="R25" s="129"/>
      <c r="S25" s="128"/>
      <c r="T25" s="130"/>
    </row>
    <row r="26" spans="2:20" ht="30" customHeight="1" x14ac:dyDescent="0.2">
      <c r="B26" s="116"/>
      <c r="C26" s="117"/>
      <c r="D26" s="77"/>
      <c r="E26" s="78"/>
      <c r="F26" s="22"/>
      <c r="G26" s="128">
        <f t="shared" si="3"/>
        <v>0</v>
      </c>
      <c r="H26" s="129"/>
      <c r="I26" s="128">
        <v>0</v>
      </c>
      <c r="J26" s="129"/>
      <c r="K26" s="128"/>
      <c r="L26" s="129"/>
      <c r="M26" s="128"/>
      <c r="N26" s="129"/>
      <c r="O26" s="128">
        <f t="shared" si="4"/>
        <v>0</v>
      </c>
      <c r="P26" s="129"/>
      <c r="Q26" s="128">
        <f t="shared" si="5"/>
        <v>0</v>
      </c>
      <c r="R26" s="129"/>
      <c r="S26" s="128"/>
      <c r="T26" s="130"/>
    </row>
    <row r="27" spans="2:20" ht="30" customHeight="1" x14ac:dyDescent="0.2">
      <c r="B27" s="116"/>
      <c r="C27" s="117"/>
      <c r="D27" s="77"/>
      <c r="E27" s="78"/>
      <c r="F27" s="22"/>
      <c r="G27" s="128">
        <f t="shared" si="3"/>
        <v>0</v>
      </c>
      <c r="H27" s="129"/>
      <c r="I27" s="128"/>
      <c r="J27" s="129"/>
      <c r="K27" s="128"/>
      <c r="L27" s="129"/>
      <c r="M27" s="128"/>
      <c r="N27" s="129"/>
      <c r="O27" s="128">
        <f t="shared" si="4"/>
        <v>0</v>
      </c>
      <c r="P27" s="129"/>
      <c r="Q27" s="128">
        <f t="shared" si="5"/>
        <v>0</v>
      </c>
      <c r="R27" s="129"/>
      <c r="S27" s="128"/>
      <c r="T27" s="130"/>
    </row>
    <row r="28" spans="2:20" ht="30" customHeight="1" x14ac:dyDescent="0.2">
      <c r="B28" s="116"/>
      <c r="C28" s="117"/>
      <c r="D28" s="77"/>
      <c r="E28" s="78"/>
      <c r="F28" s="22"/>
      <c r="G28" s="128">
        <f t="shared" si="3"/>
        <v>0</v>
      </c>
      <c r="H28" s="129"/>
      <c r="I28" s="128"/>
      <c r="J28" s="129"/>
      <c r="K28" s="128"/>
      <c r="L28" s="129"/>
      <c r="M28" s="128"/>
      <c r="N28" s="129"/>
      <c r="O28" s="128">
        <f t="shared" si="4"/>
        <v>0</v>
      </c>
      <c r="P28" s="129"/>
      <c r="Q28" s="128">
        <f t="shared" si="5"/>
        <v>0</v>
      </c>
      <c r="R28" s="129"/>
      <c r="S28" s="128"/>
      <c r="T28" s="130"/>
    </row>
    <row r="29" spans="2:20" ht="30" customHeight="1" x14ac:dyDescent="0.2">
      <c r="B29" s="116"/>
      <c r="C29" s="117"/>
      <c r="D29" s="77"/>
      <c r="E29" s="78"/>
      <c r="F29" s="22"/>
      <c r="G29" s="128">
        <f t="shared" si="3"/>
        <v>0</v>
      </c>
      <c r="H29" s="129"/>
      <c r="I29" s="128"/>
      <c r="J29" s="129"/>
      <c r="K29" s="128"/>
      <c r="L29" s="129"/>
      <c r="M29" s="128"/>
      <c r="N29" s="129"/>
      <c r="O29" s="128">
        <f t="shared" si="4"/>
        <v>0</v>
      </c>
      <c r="P29" s="129"/>
      <c r="Q29" s="128">
        <f t="shared" si="5"/>
        <v>0</v>
      </c>
      <c r="R29" s="129"/>
      <c r="S29" s="128"/>
      <c r="T29" s="130"/>
    </row>
    <row r="30" spans="2:20" ht="30" customHeight="1" x14ac:dyDescent="0.2">
      <c r="B30" s="116"/>
      <c r="C30" s="117"/>
      <c r="D30" s="77"/>
      <c r="E30" s="78"/>
      <c r="F30" s="22"/>
      <c r="G30" s="128">
        <f t="shared" si="3"/>
        <v>0</v>
      </c>
      <c r="H30" s="129"/>
      <c r="I30" s="128"/>
      <c r="J30" s="129"/>
      <c r="K30" s="128"/>
      <c r="L30" s="129"/>
      <c r="M30" s="128"/>
      <c r="N30" s="129"/>
      <c r="O30" s="128">
        <f t="shared" si="4"/>
        <v>0</v>
      </c>
      <c r="P30" s="129"/>
      <c r="Q30" s="128">
        <f t="shared" si="5"/>
        <v>0</v>
      </c>
      <c r="R30" s="129"/>
      <c r="S30" s="128"/>
      <c r="T30" s="130"/>
    </row>
    <row r="31" spans="2:20" ht="30" customHeight="1" x14ac:dyDescent="0.2">
      <c r="B31" s="116"/>
      <c r="C31" s="117"/>
      <c r="D31" s="77"/>
      <c r="E31" s="78"/>
      <c r="F31" s="22"/>
      <c r="G31" s="128">
        <f t="shared" si="3"/>
        <v>0</v>
      </c>
      <c r="H31" s="129"/>
      <c r="I31" s="128"/>
      <c r="J31" s="129"/>
      <c r="K31" s="128"/>
      <c r="L31" s="129"/>
      <c r="M31" s="128"/>
      <c r="N31" s="129"/>
      <c r="O31" s="128">
        <f t="shared" si="4"/>
        <v>0</v>
      </c>
      <c r="P31" s="129"/>
      <c r="Q31" s="128">
        <f t="shared" si="5"/>
        <v>0</v>
      </c>
      <c r="R31" s="129"/>
      <c r="S31" s="128"/>
      <c r="T31" s="130"/>
    </row>
    <row r="32" spans="2:20" ht="30" customHeight="1" x14ac:dyDescent="0.2">
      <c r="B32" s="116"/>
      <c r="C32" s="117"/>
      <c r="D32" s="77"/>
      <c r="E32" s="78"/>
      <c r="F32" s="22"/>
      <c r="G32" s="128">
        <f t="shared" si="3"/>
        <v>0</v>
      </c>
      <c r="H32" s="129"/>
      <c r="I32" s="128"/>
      <c r="J32" s="129"/>
      <c r="K32" s="128"/>
      <c r="L32" s="129"/>
      <c r="M32" s="128"/>
      <c r="N32" s="129"/>
      <c r="O32" s="128">
        <f t="shared" si="4"/>
        <v>0</v>
      </c>
      <c r="P32" s="129"/>
      <c r="Q32" s="128">
        <f t="shared" si="5"/>
        <v>0</v>
      </c>
      <c r="R32" s="129"/>
      <c r="S32" s="128"/>
      <c r="T32" s="130"/>
    </row>
    <row r="33" spans="2:20" ht="30" customHeight="1" x14ac:dyDescent="0.2">
      <c r="B33" s="116"/>
      <c r="C33" s="117"/>
      <c r="D33" s="77"/>
      <c r="E33" s="78"/>
      <c r="F33" s="22"/>
      <c r="G33" s="128">
        <f t="shared" si="3"/>
        <v>0</v>
      </c>
      <c r="H33" s="129"/>
      <c r="I33" s="128"/>
      <c r="J33" s="129"/>
      <c r="K33" s="128"/>
      <c r="L33" s="129"/>
      <c r="M33" s="128"/>
      <c r="N33" s="129"/>
      <c r="O33" s="128">
        <f t="shared" si="4"/>
        <v>0</v>
      </c>
      <c r="P33" s="129"/>
      <c r="Q33" s="128">
        <f t="shared" si="5"/>
        <v>0</v>
      </c>
      <c r="R33" s="129"/>
      <c r="S33" s="128"/>
      <c r="T33" s="130"/>
    </row>
  </sheetData>
  <mergeCells count="201">
    <mergeCell ref="G6:H6"/>
    <mergeCell ref="K6:L6"/>
    <mergeCell ref="M6:N6"/>
    <mergeCell ref="S5:T5"/>
    <mergeCell ref="O6:P6"/>
    <mergeCell ref="B3:R4"/>
    <mergeCell ref="S3:T4"/>
    <mergeCell ref="G5:H5"/>
    <mergeCell ref="I5:J5"/>
    <mergeCell ref="K5:L5"/>
    <mergeCell ref="M5:N5"/>
    <mergeCell ref="O5:P5"/>
    <mergeCell ref="Q5:R5"/>
    <mergeCell ref="Q6:R6"/>
    <mergeCell ref="D5:D7"/>
    <mergeCell ref="B5:C7"/>
    <mergeCell ref="F5:F7"/>
    <mergeCell ref="S7:T7"/>
    <mergeCell ref="B8:C8"/>
    <mergeCell ref="G8:H8"/>
    <mergeCell ref="I8:J8"/>
    <mergeCell ref="K8:L8"/>
    <mergeCell ref="M8:N8"/>
    <mergeCell ref="O8:P8"/>
    <mergeCell ref="Q8:R8"/>
    <mergeCell ref="S8:T8"/>
    <mergeCell ref="G7:H7"/>
    <mergeCell ref="I7:J7"/>
    <mergeCell ref="K7:L7"/>
    <mergeCell ref="M7:N7"/>
    <mergeCell ref="O7:P7"/>
    <mergeCell ref="Q7:R7"/>
    <mergeCell ref="M9:N9"/>
    <mergeCell ref="O9:P9"/>
    <mergeCell ref="Q9:R9"/>
    <mergeCell ref="S9:T9"/>
    <mergeCell ref="B9:C9"/>
    <mergeCell ref="G9:H9"/>
    <mergeCell ref="I9:J9"/>
    <mergeCell ref="K9:L9"/>
    <mergeCell ref="M10:N10"/>
    <mergeCell ref="O10:P10"/>
    <mergeCell ref="Q10:R10"/>
    <mergeCell ref="S10:T10"/>
    <mergeCell ref="B10:C10"/>
    <mergeCell ref="G10:H10"/>
    <mergeCell ref="I10:J10"/>
    <mergeCell ref="K10:L10"/>
    <mergeCell ref="M11:N11"/>
    <mergeCell ref="O11:P11"/>
    <mergeCell ref="Q11:R11"/>
    <mergeCell ref="S11:T11"/>
    <mergeCell ref="B11:C11"/>
    <mergeCell ref="G11:H11"/>
    <mergeCell ref="I11:J11"/>
    <mergeCell ref="K11:L11"/>
    <mergeCell ref="M12:N12"/>
    <mergeCell ref="O12:P12"/>
    <mergeCell ref="Q12:R12"/>
    <mergeCell ref="S12:T12"/>
    <mergeCell ref="B12:C12"/>
    <mergeCell ref="G12:H12"/>
    <mergeCell ref="I12:J12"/>
    <mergeCell ref="K12:L12"/>
    <mergeCell ref="M13:N13"/>
    <mergeCell ref="O13:P13"/>
    <mergeCell ref="Q13:R13"/>
    <mergeCell ref="S13:T13"/>
    <mergeCell ref="B13:C13"/>
    <mergeCell ref="G13:H13"/>
    <mergeCell ref="I13:J13"/>
    <mergeCell ref="K13:L13"/>
    <mergeCell ref="M14:N14"/>
    <mergeCell ref="O14:P14"/>
    <mergeCell ref="Q14:R14"/>
    <mergeCell ref="S14:T14"/>
    <mergeCell ref="B14:C14"/>
    <mergeCell ref="G14:H14"/>
    <mergeCell ref="I14:J14"/>
    <mergeCell ref="K14:L14"/>
    <mergeCell ref="M15:N15"/>
    <mergeCell ref="O15:P15"/>
    <mergeCell ref="Q15:R15"/>
    <mergeCell ref="S15:T15"/>
    <mergeCell ref="B15:C15"/>
    <mergeCell ref="G15:H15"/>
    <mergeCell ref="I15:J15"/>
    <mergeCell ref="K15:L15"/>
    <mergeCell ref="M16:N16"/>
    <mergeCell ref="O16:P16"/>
    <mergeCell ref="Q16:R16"/>
    <mergeCell ref="S16:T16"/>
    <mergeCell ref="B16:C16"/>
    <mergeCell ref="G16:H16"/>
    <mergeCell ref="I16:J16"/>
    <mergeCell ref="K16:L16"/>
    <mergeCell ref="G23:H23"/>
    <mergeCell ref="K23:L23"/>
    <mergeCell ref="M23:N23"/>
    <mergeCell ref="O23:P23"/>
    <mergeCell ref="B20:R21"/>
    <mergeCell ref="S20:T21"/>
    <mergeCell ref="G22:H22"/>
    <mergeCell ref="I22:J22"/>
    <mergeCell ref="K22:L22"/>
    <mergeCell ref="M22:N22"/>
    <mergeCell ref="O22:P22"/>
    <mergeCell ref="Q22:R22"/>
    <mergeCell ref="Q23:R23"/>
    <mergeCell ref="S22:T22"/>
    <mergeCell ref="D22:E24"/>
    <mergeCell ref="F22:F24"/>
    <mergeCell ref="B22:C24"/>
    <mergeCell ref="S24:T24"/>
    <mergeCell ref="G24:H24"/>
    <mergeCell ref="I24:J24"/>
    <mergeCell ref="K24:L24"/>
    <mergeCell ref="M24:N24"/>
    <mergeCell ref="O24:P24"/>
    <mergeCell ref="Q24:R24"/>
    <mergeCell ref="B25:C25"/>
    <mergeCell ref="D25:E25"/>
    <mergeCell ref="G25:H25"/>
    <mergeCell ref="I25:J25"/>
    <mergeCell ref="K25:L25"/>
    <mergeCell ref="M25:N25"/>
    <mergeCell ref="O25:P25"/>
    <mergeCell ref="Q25:R25"/>
    <mergeCell ref="S25:T25"/>
    <mergeCell ref="K26:L26"/>
    <mergeCell ref="M26:N26"/>
    <mergeCell ref="O26:P26"/>
    <mergeCell ref="Q26:R26"/>
    <mergeCell ref="B26:C26"/>
    <mergeCell ref="D26:E26"/>
    <mergeCell ref="G26:H26"/>
    <mergeCell ref="I26:J26"/>
    <mergeCell ref="S26:T26"/>
    <mergeCell ref="B27:C27"/>
    <mergeCell ref="D27:E27"/>
    <mergeCell ref="G27:H27"/>
    <mergeCell ref="I27:J27"/>
    <mergeCell ref="K27:L27"/>
    <mergeCell ref="M27:N27"/>
    <mergeCell ref="O27:P27"/>
    <mergeCell ref="Q27:R27"/>
    <mergeCell ref="S27:T27"/>
    <mergeCell ref="K28:L28"/>
    <mergeCell ref="M28:N28"/>
    <mergeCell ref="O28:P28"/>
    <mergeCell ref="Q28:R28"/>
    <mergeCell ref="B28:C28"/>
    <mergeCell ref="D28:E28"/>
    <mergeCell ref="G28:H28"/>
    <mergeCell ref="I28:J28"/>
    <mergeCell ref="S28:T28"/>
    <mergeCell ref="B29:C29"/>
    <mergeCell ref="D29:E29"/>
    <mergeCell ref="G29:H29"/>
    <mergeCell ref="I29:J29"/>
    <mergeCell ref="K29:L29"/>
    <mergeCell ref="M29:N29"/>
    <mergeCell ref="O29:P29"/>
    <mergeCell ref="Q29:R29"/>
    <mergeCell ref="S29:T29"/>
    <mergeCell ref="K30:L30"/>
    <mergeCell ref="M30:N30"/>
    <mergeCell ref="O30:P30"/>
    <mergeCell ref="Q30:R30"/>
    <mergeCell ref="B30:C30"/>
    <mergeCell ref="D30:E30"/>
    <mergeCell ref="G30:H30"/>
    <mergeCell ref="I30:J30"/>
    <mergeCell ref="S30:T30"/>
    <mergeCell ref="B31:C31"/>
    <mergeCell ref="D31:E31"/>
    <mergeCell ref="G31:H31"/>
    <mergeCell ref="I31:J31"/>
    <mergeCell ref="K31:L31"/>
    <mergeCell ref="M31:N31"/>
    <mergeCell ref="O31:P31"/>
    <mergeCell ref="Q31:R31"/>
    <mergeCell ref="S31:T31"/>
    <mergeCell ref="K32:L32"/>
    <mergeCell ref="M32:N32"/>
    <mergeCell ref="O32:P32"/>
    <mergeCell ref="Q32:R32"/>
    <mergeCell ref="B32:C32"/>
    <mergeCell ref="D32:E32"/>
    <mergeCell ref="G32:H32"/>
    <mergeCell ref="I32:J32"/>
    <mergeCell ref="S32:T32"/>
    <mergeCell ref="B33:C33"/>
    <mergeCell ref="D33:E33"/>
    <mergeCell ref="G33:H33"/>
    <mergeCell ref="I33:J33"/>
    <mergeCell ref="K33:L33"/>
    <mergeCell ref="M33:N33"/>
    <mergeCell ref="O33:P33"/>
    <mergeCell ref="Q33:R33"/>
    <mergeCell ref="S33:T33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  <rowBreaks count="1" manualBreakCount="1">
    <brk id="17" max="2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I30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3" customHeight="1" x14ac:dyDescent="0.25"/>
    <row r="2" spans="2:9" ht="24.95" customHeight="1" x14ac:dyDescent="0.25">
      <c r="B2" s="39"/>
      <c r="C2" s="39"/>
      <c r="D2" s="39"/>
      <c r="E2" s="39"/>
      <c r="F2" s="39"/>
      <c r="G2" s="39"/>
      <c r="H2" s="39"/>
      <c r="I2" s="39"/>
    </row>
    <row r="3" spans="2:9" ht="24.95" customHeight="1" x14ac:dyDescent="0.3">
      <c r="B3" s="189" t="s">
        <v>102</v>
      </c>
      <c r="C3" s="189"/>
      <c r="D3" s="189"/>
      <c r="E3" s="189"/>
      <c r="F3" s="189"/>
      <c r="G3" s="189"/>
      <c r="H3" s="189"/>
      <c r="I3" s="189"/>
    </row>
    <row r="4" spans="2:9" ht="24.95" customHeight="1" x14ac:dyDescent="0.25">
      <c r="B4" s="40"/>
      <c r="C4" s="40"/>
      <c r="D4" s="40"/>
      <c r="E4" s="40"/>
      <c r="F4" s="40"/>
      <c r="G4" s="40"/>
      <c r="H4" s="40"/>
      <c r="I4" s="40"/>
    </row>
    <row r="5" spans="2:9" ht="16.5" customHeight="1" thickBot="1" x14ac:dyDescent="0.3"/>
    <row r="6" spans="2:9" ht="19.5" thickBot="1" x14ac:dyDescent="0.3">
      <c r="B6" s="41" t="s">
        <v>64</v>
      </c>
      <c r="C6" s="190" t="s">
        <v>40</v>
      </c>
      <c r="D6" s="190"/>
      <c r="E6" s="190"/>
      <c r="F6" s="190" t="s">
        <v>41</v>
      </c>
      <c r="G6" s="190"/>
      <c r="H6" s="190" t="s">
        <v>42</v>
      </c>
      <c r="I6" s="190"/>
    </row>
    <row r="7" spans="2:9" ht="24.95" customHeight="1" x14ac:dyDescent="0.25">
      <c r="B7" s="42"/>
      <c r="C7" s="191"/>
      <c r="D7" s="191"/>
      <c r="E7" s="191"/>
      <c r="F7" s="53"/>
      <c r="G7" s="55"/>
      <c r="H7" s="53"/>
      <c r="I7" s="55"/>
    </row>
    <row r="8" spans="2:9" ht="24.95" customHeight="1" x14ac:dyDescent="0.25">
      <c r="B8" s="43"/>
      <c r="C8" s="188"/>
      <c r="D8" s="188"/>
      <c r="E8" s="188"/>
      <c r="F8" s="54"/>
      <c r="G8" s="56"/>
      <c r="H8" s="54"/>
      <c r="I8" s="56"/>
    </row>
    <row r="9" spans="2:9" ht="24.95" customHeight="1" x14ac:dyDescent="0.25">
      <c r="B9" s="43"/>
      <c r="C9" s="188"/>
      <c r="D9" s="188"/>
      <c r="E9" s="188"/>
      <c r="F9" s="54"/>
      <c r="G9" s="56"/>
      <c r="H9" s="54"/>
      <c r="I9" s="56"/>
    </row>
    <row r="10" spans="2:9" ht="24.95" customHeight="1" x14ac:dyDescent="0.25">
      <c r="B10" s="43"/>
      <c r="C10" s="188"/>
      <c r="D10" s="188"/>
      <c r="E10" s="188"/>
      <c r="F10" s="54"/>
      <c r="G10" s="56"/>
      <c r="H10" s="54"/>
      <c r="I10" s="56"/>
    </row>
    <row r="11" spans="2:9" ht="24.95" customHeight="1" x14ac:dyDescent="0.25">
      <c r="B11" s="43"/>
      <c r="C11" s="188"/>
      <c r="D11" s="188"/>
      <c r="E11" s="188"/>
      <c r="F11" s="54"/>
      <c r="G11" s="56"/>
      <c r="H11" s="54"/>
      <c r="I11" s="56"/>
    </row>
    <row r="12" spans="2:9" ht="24.95" customHeight="1" x14ac:dyDescent="0.25">
      <c r="B12" s="43"/>
      <c r="C12" s="188"/>
      <c r="D12" s="188"/>
      <c r="E12" s="188"/>
      <c r="F12" s="54"/>
      <c r="G12" s="56"/>
      <c r="H12" s="54"/>
      <c r="I12" s="56"/>
    </row>
    <row r="13" spans="2:9" ht="24.95" customHeight="1" x14ac:dyDescent="0.25">
      <c r="B13" s="43"/>
      <c r="C13" s="188"/>
      <c r="D13" s="188"/>
      <c r="E13" s="188"/>
      <c r="F13" s="54"/>
      <c r="G13" s="56"/>
      <c r="H13" s="54"/>
      <c r="I13" s="56"/>
    </row>
    <row r="14" spans="2:9" ht="24.95" customHeight="1" x14ac:dyDescent="0.25">
      <c r="B14" s="43"/>
      <c r="C14" s="44"/>
      <c r="D14" s="45"/>
      <c r="E14" s="46"/>
      <c r="F14" s="54"/>
      <c r="G14" s="56"/>
      <c r="H14" s="54"/>
      <c r="I14" s="56"/>
    </row>
    <row r="15" spans="2:9" ht="24.95" customHeight="1" x14ac:dyDescent="0.25">
      <c r="B15" s="43"/>
      <c r="C15" s="44"/>
      <c r="D15" s="45"/>
      <c r="E15" s="46"/>
      <c r="F15" s="54"/>
      <c r="G15" s="56"/>
      <c r="H15" s="54"/>
      <c r="I15" s="56"/>
    </row>
    <row r="16" spans="2:9" ht="24.95" customHeight="1" x14ac:dyDescent="0.25">
      <c r="B16" s="43"/>
      <c r="C16" s="44"/>
      <c r="D16" s="45"/>
      <c r="E16" s="46"/>
      <c r="F16" s="54"/>
      <c r="G16" s="56"/>
      <c r="H16" s="54"/>
      <c r="I16" s="56"/>
    </row>
    <row r="17" spans="2:9" ht="24.95" customHeight="1" x14ac:dyDescent="0.25">
      <c r="B17" s="43"/>
      <c r="C17" s="44"/>
      <c r="D17" s="45"/>
      <c r="E17" s="46"/>
      <c r="F17" s="54"/>
      <c r="G17" s="56"/>
      <c r="H17" s="54"/>
      <c r="I17" s="56"/>
    </row>
    <row r="18" spans="2:9" ht="24.95" customHeight="1" x14ac:dyDescent="0.25">
      <c r="B18" s="43"/>
      <c r="C18" s="44"/>
      <c r="D18" s="45"/>
      <c r="E18" s="46"/>
      <c r="F18" s="54"/>
      <c r="G18" s="56"/>
      <c r="H18" s="54"/>
      <c r="I18" s="56"/>
    </row>
    <row r="19" spans="2:9" ht="24.95" customHeight="1" x14ac:dyDescent="0.25">
      <c r="B19" s="43"/>
      <c r="C19" s="44"/>
      <c r="D19" s="45"/>
      <c r="E19" s="46"/>
      <c r="F19" s="54"/>
      <c r="G19" s="56"/>
      <c r="H19" s="54"/>
      <c r="I19" s="56"/>
    </row>
    <row r="20" spans="2:9" ht="24.95" customHeight="1" x14ac:dyDescent="0.25">
      <c r="B20" s="43"/>
      <c r="C20" s="44"/>
      <c r="D20" s="45"/>
      <c r="E20" s="46"/>
      <c r="F20" s="54"/>
      <c r="G20" s="56"/>
      <c r="H20" s="54"/>
      <c r="I20" s="56"/>
    </row>
    <row r="21" spans="2:9" ht="24.95" customHeight="1" x14ac:dyDescent="0.25">
      <c r="B21" s="43"/>
      <c r="C21" s="44"/>
      <c r="D21" s="45"/>
      <c r="E21" s="46"/>
      <c r="F21" s="54"/>
      <c r="G21" s="56"/>
      <c r="H21" s="54"/>
      <c r="I21" s="56"/>
    </row>
    <row r="22" spans="2:9" ht="24.95" customHeight="1" x14ac:dyDescent="0.25">
      <c r="B22" s="43"/>
      <c r="C22" s="188"/>
      <c r="D22" s="188"/>
      <c r="E22" s="188"/>
      <c r="F22" s="54"/>
      <c r="G22" s="56"/>
      <c r="H22" s="54"/>
      <c r="I22" s="56"/>
    </row>
    <row r="23" spans="2:9" ht="24.95" customHeight="1" x14ac:dyDescent="0.25">
      <c r="B23" s="43"/>
      <c r="C23" s="188"/>
      <c r="D23" s="188"/>
      <c r="E23" s="188"/>
      <c r="F23" s="54"/>
      <c r="G23" s="56"/>
      <c r="H23" s="54"/>
      <c r="I23" s="56"/>
    </row>
    <row r="24" spans="2:9" ht="24.95" customHeight="1" x14ac:dyDescent="0.25">
      <c r="B24" s="43"/>
      <c r="C24" s="188"/>
      <c r="D24" s="188"/>
      <c r="E24" s="188"/>
      <c r="F24" s="54"/>
      <c r="G24" s="56"/>
      <c r="H24" s="54"/>
      <c r="I24" s="56"/>
    </row>
    <row r="25" spans="2:9" ht="24.95" customHeight="1" x14ac:dyDescent="0.25">
      <c r="B25" s="43"/>
      <c r="C25" s="188"/>
      <c r="D25" s="188"/>
      <c r="E25" s="188"/>
      <c r="F25" s="54"/>
      <c r="G25" s="56"/>
      <c r="H25" s="54"/>
      <c r="I25" s="56"/>
    </row>
    <row r="26" spans="2:9" ht="24.95" customHeight="1" x14ac:dyDescent="0.25">
      <c r="B26" s="43"/>
      <c r="C26" s="44"/>
      <c r="D26" s="45"/>
      <c r="E26" s="46"/>
      <c r="F26" s="54"/>
      <c r="G26" s="56"/>
      <c r="H26" s="54"/>
      <c r="I26" s="56"/>
    </row>
    <row r="27" spans="2:9" ht="24.95" customHeight="1" x14ac:dyDescent="0.25">
      <c r="B27" s="43"/>
      <c r="C27" s="44"/>
      <c r="D27" s="45"/>
      <c r="E27" s="46"/>
      <c r="F27" s="54"/>
      <c r="G27" s="56"/>
      <c r="H27" s="54"/>
      <c r="I27" s="56"/>
    </row>
    <row r="28" spans="2:9" ht="24.95" customHeight="1" x14ac:dyDescent="0.25">
      <c r="B28" s="43"/>
      <c r="C28" s="192"/>
      <c r="D28" s="193"/>
      <c r="E28" s="194"/>
      <c r="F28" s="54"/>
      <c r="G28" s="56"/>
      <c r="H28" s="54"/>
      <c r="I28" s="56"/>
    </row>
    <row r="29" spans="2:9" ht="24.95" customHeight="1" x14ac:dyDescent="0.25">
      <c r="B29" s="43"/>
      <c r="C29" s="192"/>
      <c r="D29" s="193"/>
      <c r="E29" s="194"/>
      <c r="F29" s="54"/>
      <c r="G29" s="56"/>
      <c r="H29" s="54"/>
      <c r="I29" s="56"/>
    </row>
    <row r="30" spans="2:9" ht="5.25" customHeight="1" x14ac:dyDescent="0.25"/>
  </sheetData>
  <mergeCells count="17">
    <mergeCell ref="C23:E23"/>
    <mergeCell ref="C24:E24"/>
    <mergeCell ref="C25:E25"/>
    <mergeCell ref="C28:E28"/>
    <mergeCell ref="C29:E29"/>
    <mergeCell ref="C22:E22"/>
    <mergeCell ref="B3:I3"/>
    <mergeCell ref="C6:E6"/>
    <mergeCell ref="F6:G6"/>
    <mergeCell ref="H6:I6"/>
    <mergeCell ref="C7:E7"/>
    <mergeCell ref="C8:E8"/>
    <mergeCell ref="C9:E9"/>
    <mergeCell ref="C10:E10"/>
    <mergeCell ref="C11:E11"/>
    <mergeCell ref="C12:E12"/>
    <mergeCell ref="C13:E13"/>
  </mergeCells>
  <phoneticPr fontId="0" type="noConversion"/>
  <pageMargins left="0.78740157499999996" right="0.78740157499999996" top="0.984251969" bottom="0.984251969" header="0.4921259845" footer="0.4921259845"/>
  <pageSetup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R282"/>
  <sheetViews>
    <sheetView showGridLines="0" showZeros="0" zoomScaleNormal="100" workbookViewId="0">
      <selection activeCell="B2" sqref="B2:Q2"/>
    </sheetView>
  </sheetViews>
  <sheetFormatPr baseColWidth="10" defaultColWidth="4.125" defaultRowHeight="15.75" x14ac:dyDescent="0.25"/>
  <cols>
    <col min="1" max="1" width="0.75" style="5" customWidth="1"/>
    <col min="2" max="2" width="6" style="5" customWidth="1"/>
    <col min="3" max="3" width="3.25" style="5" customWidth="1"/>
    <col min="4" max="8" width="4" style="5" customWidth="1"/>
    <col min="9" max="9" width="9.125" style="5" customWidth="1"/>
    <col min="10" max="10" width="9.125" style="6" customWidth="1"/>
    <col min="11" max="11" width="2.375" style="5" customWidth="1"/>
    <col min="12" max="13" width="4.125" style="5" customWidth="1"/>
    <col min="14" max="14" width="2.375" style="5" customWidth="1"/>
    <col min="15" max="15" width="7.625" style="5" customWidth="1"/>
    <col min="16" max="16" width="3.375" style="6" customWidth="1"/>
    <col min="17" max="17" width="11.125" style="5" customWidth="1"/>
    <col min="18" max="18" width="3.625" style="5" hidden="1" customWidth="1"/>
    <col min="19" max="19" width="0.75" style="5" customWidth="1"/>
    <col min="20" max="16384" width="4.125" style="5"/>
  </cols>
  <sheetData>
    <row r="2" spans="2:18" ht="21.75" customHeight="1" x14ac:dyDescent="0.25">
      <c r="B2" s="154" t="s">
        <v>43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</row>
    <row r="5" spans="2:18" x14ac:dyDescent="0.25">
      <c r="B5" s="182" t="s">
        <v>106</v>
      </c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42" t="s">
        <v>81</v>
      </c>
    </row>
    <row r="6" spans="2:18" ht="16.5" thickBot="1" x14ac:dyDescent="0.3"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44"/>
    </row>
    <row r="7" spans="2:18" ht="16.5" thickTop="1" x14ac:dyDescent="0.25">
      <c r="B7" s="171" t="s">
        <v>44</v>
      </c>
      <c r="C7" s="172"/>
      <c r="D7" s="175" t="s">
        <v>45</v>
      </c>
      <c r="E7" s="176"/>
      <c r="F7" s="176"/>
      <c r="G7" s="176"/>
      <c r="H7" s="176"/>
      <c r="I7" s="172"/>
      <c r="J7" s="172" t="s">
        <v>64</v>
      </c>
      <c r="K7" s="175" t="s">
        <v>46</v>
      </c>
      <c r="L7" s="176"/>
      <c r="M7" s="172"/>
      <c r="N7" s="175" t="s">
        <v>47</v>
      </c>
      <c r="O7" s="172"/>
      <c r="P7" s="31" t="s">
        <v>48</v>
      </c>
      <c r="Q7" s="159" t="s">
        <v>49</v>
      </c>
    </row>
    <row r="8" spans="2:18" x14ac:dyDescent="0.25">
      <c r="B8" s="173"/>
      <c r="C8" s="174"/>
      <c r="D8" s="177"/>
      <c r="E8" s="178"/>
      <c r="F8" s="178"/>
      <c r="G8" s="178"/>
      <c r="H8" s="178"/>
      <c r="I8" s="174"/>
      <c r="J8" s="174"/>
      <c r="K8" s="177"/>
      <c r="L8" s="178"/>
      <c r="M8" s="174"/>
      <c r="N8" s="177"/>
      <c r="O8" s="174"/>
      <c r="P8" s="32" t="s">
        <v>50</v>
      </c>
      <c r="Q8" s="160"/>
    </row>
    <row r="9" spans="2:18" ht="18" customHeight="1" x14ac:dyDescent="0.25">
      <c r="B9" s="168">
        <v>45354</v>
      </c>
      <c r="C9" s="169"/>
      <c r="D9" s="24" t="s">
        <v>103</v>
      </c>
      <c r="E9" s="25"/>
      <c r="F9" s="25"/>
      <c r="G9" s="25"/>
      <c r="H9" s="25"/>
      <c r="I9" s="26"/>
      <c r="J9" s="33" t="s">
        <v>69</v>
      </c>
      <c r="K9" s="165">
        <v>8165.01</v>
      </c>
      <c r="L9" s="166"/>
      <c r="M9" s="167"/>
      <c r="N9" s="165"/>
      <c r="O9" s="167"/>
      <c r="P9" s="34" t="s">
        <v>48</v>
      </c>
      <c r="Q9" s="35">
        <f>K9</f>
        <v>8165.01</v>
      </c>
    </row>
    <row r="10" spans="2:18" ht="18" customHeight="1" x14ac:dyDescent="0.25">
      <c r="B10" s="163"/>
      <c r="C10" s="164"/>
      <c r="D10" s="24"/>
      <c r="E10" s="25"/>
      <c r="F10" s="25"/>
      <c r="G10" s="25"/>
      <c r="H10" s="25"/>
      <c r="I10" s="26"/>
      <c r="J10" s="33"/>
      <c r="K10" s="165"/>
      <c r="L10" s="166"/>
      <c r="M10" s="167"/>
      <c r="N10" s="165"/>
      <c r="O10" s="167"/>
      <c r="P10" s="34"/>
      <c r="Q10" s="35"/>
    </row>
    <row r="11" spans="2:18" ht="18" customHeight="1" thickBot="1" x14ac:dyDescent="0.3">
      <c r="B11" s="163"/>
      <c r="C11" s="164"/>
      <c r="D11" s="24"/>
      <c r="E11" s="25"/>
      <c r="F11" s="25"/>
      <c r="G11" s="25"/>
      <c r="H11" s="25"/>
      <c r="I11" s="26"/>
      <c r="J11" s="33"/>
      <c r="K11" s="165"/>
      <c r="L11" s="166"/>
      <c r="M11" s="167"/>
      <c r="N11" s="165">
        <v>0</v>
      </c>
      <c r="O11" s="167"/>
      <c r="P11" s="36"/>
      <c r="Q11" s="35">
        <f>Q10+K11-N11</f>
        <v>0</v>
      </c>
    </row>
    <row r="12" spans="2:18" ht="18" customHeight="1" thickTop="1" x14ac:dyDescent="0.25">
      <c r="B12" s="161"/>
      <c r="C12" s="162"/>
      <c r="D12" s="24"/>
      <c r="E12" s="25"/>
      <c r="F12" s="25"/>
      <c r="G12" s="25"/>
      <c r="H12" s="25"/>
      <c r="I12" s="26"/>
      <c r="J12" s="33"/>
      <c r="K12" s="165"/>
      <c r="L12" s="166"/>
      <c r="M12" s="167"/>
      <c r="N12" s="165">
        <v>0</v>
      </c>
      <c r="O12" s="167"/>
      <c r="P12" s="34"/>
      <c r="Q12" s="35">
        <f>Q11+K12-N12</f>
        <v>0</v>
      </c>
      <c r="R12" s="37"/>
    </row>
    <row r="13" spans="2:18" ht="18" customHeight="1" thickBot="1" x14ac:dyDescent="0.3">
      <c r="B13" s="161"/>
      <c r="C13" s="162"/>
      <c r="D13" s="24"/>
      <c r="E13" s="25"/>
      <c r="F13" s="25"/>
      <c r="G13" s="25"/>
      <c r="H13" s="25"/>
      <c r="I13" s="26"/>
      <c r="J13" s="33"/>
      <c r="K13" s="165"/>
      <c r="L13" s="166"/>
      <c r="M13" s="167"/>
      <c r="N13" s="165"/>
      <c r="O13" s="167"/>
      <c r="P13" s="36"/>
      <c r="Q13" s="35">
        <f>Q12+K13-O13</f>
        <v>0</v>
      </c>
      <c r="R13" s="38"/>
    </row>
    <row r="14" spans="2:18" ht="18" customHeight="1" thickTop="1" x14ac:dyDescent="0.25">
      <c r="B14" s="161"/>
      <c r="C14" s="162"/>
      <c r="D14" s="24"/>
      <c r="E14" s="25"/>
      <c r="F14" s="25"/>
      <c r="G14" s="25"/>
      <c r="H14" s="25"/>
      <c r="I14" s="26"/>
      <c r="J14" s="33"/>
      <c r="K14" s="165"/>
      <c r="L14" s="166"/>
      <c r="M14" s="167"/>
      <c r="N14" s="165"/>
      <c r="O14" s="167"/>
      <c r="P14" s="34"/>
      <c r="Q14" s="35">
        <f>Q13+K14-O14</f>
        <v>0</v>
      </c>
    </row>
    <row r="15" spans="2:18" ht="18" customHeight="1" x14ac:dyDescent="0.25"/>
    <row r="16" spans="2:18" x14ac:dyDescent="0.25">
      <c r="B16" s="182" t="s">
        <v>1</v>
      </c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42" t="s">
        <v>82</v>
      </c>
    </row>
    <row r="17" spans="2:18" ht="16.5" thickBot="1" x14ac:dyDescent="0.3">
      <c r="B17" s="184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44"/>
    </row>
    <row r="18" spans="2:18" ht="16.5" thickTop="1" x14ac:dyDescent="0.25">
      <c r="B18" s="171" t="s">
        <v>44</v>
      </c>
      <c r="C18" s="172"/>
      <c r="D18" s="175" t="s">
        <v>45</v>
      </c>
      <c r="E18" s="176"/>
      <c r="F18" s="176"/>
      <c r="G18" s="176"/>
      <c r="H18" s="176"/>
      <c r="I18" s="172"/>
      <c r="J18" s="172" t="s">
        <v>64</v>
      </c>
      <c r="K18" s="175" t="s">
        <v>46</v>
      </c>
      <c r="L18" s="176"/>
      <c r="M18" s="172"/>
      <c r="N18" s="175" t="s">
        <v>47</v>
      </c>
      <c r="O18" s="172"/>
      <c r="P18" s="31" t="s">
        <v>48</v>
      </c>
      <c r="Q18" s="159" t="s">
        <v>49</v>
      </c>
    </row>
    <row r="19" spans="2:18" x14ac:dyDescent="0.25">
      <c r="B19" s="173"/>
      <c r="C19" s="174"/>
      <c r="D19" s="177"/>
      <c r="E19" s="178"/>
      <c r="F19" s="178"/>
      <c r="G19" s="178"/>
      <c r="H19" s="178"/>
      <c r="I19" s="174"/>
      <c r="J19" s="174"/>
      <c r="K19" s="177"/>
      <c r="L19" s="178"/>
      <c r="M19" s="174"/>
      <c r="N19" s="177"/>
      <c r="O19" s="174"/>
      <c r="P19" s="32" t="s">
        <v>50</v>
      </c>
      <c r="Q19" s="160"/>
    </row>
    <row r="20" spans="2:18" ht="18" customHeight="1" x14ac:dyDescent="0.25">
      <c r="B20" s="168">
        <v>45357</v>
      </c>
      <c r="C20" s="169"/>
      <c r="D20" s="24" t="s">
        <v>104</v>
      </c>
      <c r="E20" s="25"/>
      <c r="F20" s="25"/>
      <c r="G20" s="25"/>
      <c r="H20" s="25"/>
      <c r="I20" s="26"/>
      <c r="J20" s="33" t="s">
        <v>69</v>
      </c>
      <c r="K20" s="165">
        <v>9430</v>
      </c>
      <c r="L20" s="166"/>
      <c r="M20" s="167"/>
      <c r="N20" s="165"/>
      <c r="O20" s="167"/>
      <c r="P20" s="34" t="s">
        <v>48</v>
      </c>
      <c r="Q20" s="35">
        <f>K20</f>
        <v>9430</v>
      </c>
    </row>
    <row r="21" spans="2:18" ht="18" customHeight="1" x14ac:dyDescent="0.25">
      <c r="B21" s="163"/>
      <c r="C21" s="164"/>
      <c r="D21" s="24"/>
      <c r="E21" s="25"/>
      <c r="F21" s="25"/>
      <c r="G21" s="25"/>
      <c r="H21" s="25"/>
      <c r="I21" s="26"/>
      <c r="J21" s="33"/>
      <c r="K21" s="165">
        <v>0</v>
      </c>
      <c r="L21" s="166"/>
      <c r="M21" s="167"/>
      <c r="N21" s="165"/>
      <c r="O21" s="167"/>
      <c r="P21" s="34"/>
      <c r="Q21" s="35"/>
    </row>
    <row r="22" spans="2:18" ht="18" customHeight="1" thickBot="1" x14ac:dyDescent="0.3">
      <c r="B22" s="163"/>
      <c r="C22" s="164"/>
      <c r="D22" s="24"/>
      <c r="E22" s="25"/>
      <c r="F22" s="25"/>
      <c r="G22" s="25"/>
      <c r="H22" s="25"/>
      <c r="I22" s="26"/>
      <c r="J22" s="33"/>
      <c r="K22" s="165"/>
      <c r="L22" s="166"/>
      <c r="M22" s="167"/>
      <c r="N22" s="165"/>
      <c r="O22" s="167"/>
      <c r="P22" s="36"/>
      <c r="Q22" s="35">
        <f>Q21+K22-O22</f>
        <v>0</v>
      </c>
    </row>
    <row r="23" spans="2:18" ht="18" customHeight="1" thickTop="1" x14ac:dyDescent="0.25">
      <c r="B23" s="161"/>
      <c r="C23" s="162"/>
      <c r="D23" s="24"/>
      <c r="E23" s="25"/>
      <c r="F23" s="25"/>
      <c r="G23" s="25"/>
      <c r="H23" s="25"/>
      <c r="I23" s="26"/>
      <c r="J23" s="33"/>
      <c r="K23" s="165"/>
      <c r="L23" s="166"/>
      <c r="M23" s="167"/>
      <c r="N23" s="165"/>
      <c r="O23" s="167"/>
      <c r="P23" s="34"/>
      <c r="Q23" s="35">
        <f>Q22+K23-O23</f>
        <v>0</v>
      </c>
      <c r="R23" s="37"/>
    </row>
    <row r="24" spans="2:18" ht="18" customHeight="1" thickBot="1" x14ac:dyDescent="0.3">
      <c r="B24" s="161"/>
      <c r="C24" s="162"/>
      <c r="D24" s="24"/>
      <c r="E24" s="25"/>
      <c r="F24" s="25"/>
      <c r="G24" s="25"/>
      <c r="H24" s="25"/>
      <c r="I24" s="26"/>
      <c r="J24" s="33"/>
      <c r="K24" s="165"/>
      <c r="L24" s="166"/>
      <c r="M24" s="167"/>
      <c r="N24" s="165"/>
      <c r="O24" s="167"/>
      <c r="P24" s="36"/>
      <c r="Q24" s="35">
        <f>Q23+K24-O24</f>
        <v>0</v>
      </c>
      <c r="R24" s="38"/>
    </row>
    <row r="25" spans="2:18" ht="18" customHeight="1" thickTop="1" x14ac:dyDescent="0.25">
      <c r="B25" s="161"/>
      <c r="C25" s="162"/>
      <c r="D25" s="24"/>
      <c r="E25" s="25"/>
      <c r="F25" s="25"/>
      <c r="G25" s="25"/>
      <c r="H25" s="25"/>
      <c r="I25" s="26"/>
      <c r="J25" s="33"/>
      <c r="K25" s="165"/>
      <c r="L25" s="166"/>
      <c r="M25" s="167"/>
      <c r="N25" s="165"/>
      <c r="O25" s="167"/>
      <c r="P25" s="34"/>
      <c r="Q25" s="35">
        <f>Q24+K25-O25</f>
        <v>0</v>
      </c>
    </row>
    <row r="26" spans="2:18" ht="18" customHeight="1" x14ac:dyDescent="0.25"/>
    <row r="27" spans="2:18" x14ac:dyDescent="0.25">
      <c r="B27" s="182" t="s">
        <v>2</v>
      </c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42" t="s">
        <v>83</v>
      </c>
    </row>
    <row r="28" spans="2:18" ht="16.5" thickBot="1" x14ac:dyDescent="0.3">
      <c r="B28" s="184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44"/>
    </row>
    <row r="29" spans="2:18" ht="16.5" thickTop="1" x14ac:dyDescent="0.25">
      <c r="B29" s="171" t="s">
        <v>44</v>
      </c>
      <c r="C29" s="172"/>
      <c r="D29" s="175" t="s">
        <v>45</v>
      </c>
      <c r="E29" s="176"/>
      <c r="F29" s="176"/>
      <c r="G29" s="176"/>
      <c r="H29" s="176"/>
      <c r="I29" s="172"/>
      <c r="J29" s="172" t="s">
        <v>64</v>
      </c>
      <c r="K29" s="175" t="s">
        <v>46</v>
      </c>
      <c r="L29" s="176"/>
      <c r="M29" s="172"/>
      <c r="N29" s="175" t="s">
        <v>47</v>
      </c>
      <c r="O29" s="172"/>
      <c r="P29" s="31" t="s">
        <v>48</v>
      </c>
      <c r="Q29" s="159" t="s">
        <v>49</v>
      </c>
    </row>
    <row r="30" spans="2:18" x14ac:dyDescent="0.25">
      <c r="B30" s="173"/>
      <c r="C30" s="174"/>
      <c r="D30" s="177"/>
      <c r="E30" s="178"/>
      <c r="F30" s="178"/>
      <c r="G30" s="178"/>
      <c r="H30" s="178"/>
      <c r="I30" s="174"/>
      <c r="J30" s="174"/>
      <c r="K30" s="177"/>
      <c r="L30" s="178"/>
      <c r="M30" s="174"/>
      <c r="N30" s="177"/>
      <c r="O30" s="174"/>
      <c r="P30" s="32" t="s">
        <v>50</v>
      </c>
      <c r="Q30" s="160"/>
    </row>
    <row r="31" spans="2:18" ht="18" customHeight="1" x14ac:dyDescent="0.25">
      <c r="B31" s="186"/>
      <c r="C31" s="187"/>
      <c r="D31" s="24"/>
      <c r="E31" s="25"/>
      <c r="F31" s="25"/>
      <c r="G31" s="25"/>
      <c r="H31" s="25"/>
      <c r="I31" s="26"/>
      <c r="J31" s="33"/>
      <c r="K31" s="165"/>
      <c r="L31" s="166"/>
      <c r="M31" s="167"/>
      <c r="N31" s="165"/>
      <c r="O31" s="167"/>
      <c r="P31" s="34"/>
      <c r="Q31" s="35"/>
    </row>
    <row r="32" spans="2:18" ht="18" customHeight="1" x14ac:dyDescent="0.25">
      <c r="B32" s="163"/>
      <c r="C32" s="164"/>
      <c r="D32" s="24"/>
      <c r="E32" s="25"/>
      <c r="F32" s="25"/>
      <c r="G32" s="25"/>
      <c r="H32" s="25"/>
      <c r="I32" s="26"/>
      <c r="J32" s="33"/>
      <c r="K32" s="165"/>
      <c r="L32" s="166"/>
      <c r="M32" s="167"/>
      <c r="N32" s="165"/>
      <c r="O32" s="167"/>
      <c r="P32" s="34"/>
      <c r="Q32" s="35"/>
    </row>
    <row r="33" spans="2:18" ht="18" customHeight="1" thickBot="1" x14ac:dyDescent="0.3">
      <c r="B33" s="163"/>
      <c r="C33" s="164"/>
      <c r="D33" s="24"/>
      <c r="E33" s="25"/>
      <c r="F33" s="25"/>
      <c r="G33" s="25"/>
      <c r="H33" s="25"/>
      <c r="I33" s="26"/>
      <c r="J33" s="33"/>
      <c r="K33" s="165"/>
      <c r="L33" s="166"/>
      <c r="M33" s="167"/>
      <c r="N33" s="165"/>
      <c r="O33" s="167"/>
      <c r="P33" s="36"/>
      <c r="Q33" s="35">
        <f t="shared" ref="Q33:Q36" si="0">Q32+K33-O33</f>
        <v>0</v>
      </c>
    </row>
    <row r="34" spans="2:18" ht="18" customHeight="1" thickTop="1" x14ac:dyDescent="0.25">
      <c r="B34" s="161"/>
      <c r="C34" s="162"/>
      <c r="D34" s="24"/>
      <c r="E34" s="25"/>
      <c r="F34" s="25"/>
      <c r="G34" s="25"/>
      <c r="H34" s="25"/>
      <c r="I34" s="26"/>
      <c r="J34" s="33"/>
      <c r="K34" s="165"/>
      <c r="L34" s="166"/>
      <c r="M34" s="167"/>
      <c r="N34" s="165"/>
      <c r="O34" s="167"/>
      <c r="P34" s="34"/>
      <c r="Q34" s="35">
        <f t="shared" si="0"/>
        <v>0</v>
      </c>
      <c r="R34" s="37"/>
    </row>
    <row r="35" spans="2:18" ht="18" customHeight="1" thickBot="1" x14ac:dyDescent="0.3">
      <c r="B35" s="161"/>
      <c r="C35" s="162"/>
      <c r="D35" s="24"/>
      <c r="E35" s="25"/>
      <c r="F35" s="25"/>
      <c r="G35" s="25"/>
      <c r="H35" s="25"/>
      <c r="I35" s="26"/>
      <c r="J35" s="33"/>
      <c r="K35" s="165"/>
      <c r="L35" s="166"/>
      <c r="M35" s="167"/>
      <c r="N35" s="165"/>
      <c r="O35" s="167"/>
      <c r="P35" s="36"/>
      <c r="Q35" s="35">
        <f t="shared" si="0"/>
        <v>0</v>
      </c>
      <c r="R35" s="38"/>
    </row>
    <row r="36" spans="2:18" ht="18" customHeight="1" thickTop="1" x14ac:dyDescent="0.25">
      <c r="B36" s="161"/>
      <c r="C36" s="162"/>
      <c r="D36" s="24"/>
      <c r="E36" s="25"/>
      <c r="F36" s="25"/>
      <c r="G36" s="25"/>
      <c r="H36" s="25"/>
      <c r="I36" s="26"/>
      <c r="J36" s="33"/>
      <c r="K36" s="165"/>
      <c r="L36" s="166"/>
      <c r="M36" s="167"/>
      <c r="N36" s="165"/>
      <c r="O36" s="167"/>
      <c r="P36" s="34"/>
      <c r="Q36" s="35">
        <f t="shared" si="0"/>
        <v>0</v>
      </c>
    </row>
    <row r="38" spans="2:18" ht="23.25" customHeight="1" x14ac:dyDescent="0.25">
      <c r="B38" s="154" t="s">
        <v>51</v>
      </c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</row>
    <row r="41" spans="2:18" x14ac:dyDescent="0.25">
      <c r="B41" s="182" t="s">
        <v>107</v>
      </c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42" t="s">
        <v>81</v>
      </c>
    </row>
    <row r="42" spans="2:18" ht="16.5" thickBot="1" x14ac:dyDescent="0.3">
      <c r="B42" s="184"/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44"/>
    </row>
    <row r="43" spans="2:18" x14ac:dyDescent="0.25">
      <c r="B43" s="171" t="s">
        <v>44</v>
      </c>
      <c r="C43" s="172"/>
      <c r="D43" s="175" t="s">
        <v>45</v>
      </c>
      <c r="E43" s="176"/>
      <c r="F43" s="176"/>
      <c r="G43" s="176"/>
      <c r="H43" s="176"/>
      <c r="I43" s="172"/>
      <c r="J43" s="172" t="s">
        <v>64</v>
      </c>
      <c r="K43" s="175" t="s">
        <v>46</v>
      </c>
      <c r="L43" s="176"/>
      <c r="M43" s="172"/>
      <c r="N43" s="175" t="s">
        <v>47</v>
      </c>
      <c r="O43" s="172"/>
      <c r="P43" s="31" t="s">
        <v>48</v>
      </c>
      <c r="Q43" s="159" t="s">
        <v>49</v>
      </c>
    </row>
    <row r="44" spans="2:18" x14ac:dyDescent="0.25">
      <c r="B44" s="173"/>
      <c r="C44" s="174"/>
      <c r="D44" s="177"/>
      <c r="E44" s="178"/>
      <c r="F44" s="178"/>
      <c r="G44" s="178"/>
      <c r="H44" s="178"/>
      <c r="I44" s="174"/>
      <c r="J44" s="174"/>
      <c r="K44" s="177"/>
      <c r="L44" s="178"/>
      <c r="M44" s="174"/>
      <c r="N44" s="177"/>
      <c r="O44" s="174"/>
      <c r="P44" s="32" t="s">
        <v>50</v>
      </c>
      <c r="Q44" s="160"/>
    </row>
    <row r="45" spans="2:18" ht="18" customHeight="1" x14ac:dyDescent="0.25">
      <c r="B45" s="168">
        <v>45353</v>
      </c>
      <c r="C45" s="169"/>
      <c r="D45" s="24" t="s">
        <v>105</v>
      </c>
      <c r="E45" s="25"/>
      <c r="F45" s="25"/>
      <c r="G45" s="25"/>
      <c r="H45" s="25"/>
      <c r="I45" s="26"/>
      <c r="J45" s="33" t="s">
        <v>70</v>
      </c>
      <c r="K45" s="165"/>
      <c r="L45" s="166"/>
      <c r="M45" s="167"/>
      <c r="N45" s="165">
        <v>5002.51</v>
      </c>
      <c r="O45" s="167"/>
      <c r="P45" s="34" t="s">
        <v>50</v>
      </c>
      <c r="Q45" s="35">
        <f>N45</f>
        <v>5002.51</v>
      </c>
    </row>
    <row r="46" spans="2:18" ht="18" customHeight="1" x14ac:dyDescent="0.25">
      <c r="B46" s="163"/>
      <c r="C46" s="164"/>
      <c r="D46" s="24"/>
      <c r="E46" s="25"/>
      <c r="F46" s="25"/>
      <c r="G46" s="25"/>
      <c r="H46" s="25"/>
      <c r="I46" s="26"/>
      <c r="J46" s="33"/>
      <c r="K46" s="165"/>
      <c r="L46" s="166"/>
      <c r="M46" s="167"/>
      <c r="N46" s="165"/>
      <c r="O46" s="167"/>
      <c r="P46" s="34"/>
      <c r="Q46" s="35"/>
    </row>
    <row r="47" spans="2:18" ht="18" customHeight="1" thickBot="1" x14ac:dyDescent="0.3">
      <c r="B47" s="163"/>
      <c r="C47" s="164"/>
      <c r="D47" s="24"/>
      <c r="E47" s="25"/>
      <c r="F47" s="25"/>
      <c r="G47" s="25"/>
      <c r="H47" s="25"/>
      <c r="I47" s="26"/>
      <c r="J47" s="33"/>
      <c r="K47" s="165"/>
      <c r="L47" s="166"/>
      <c r="M47" s="167"/>
      <c r="N47" s="165">
        <v>0</v>
      </c>
      <c r="O47" s="167"/>
      <c r="P47" s="36"/>
      <c r="Q47" s="35">
        <f>Q46+K47-N47</f>
        <v>0</v>
      </c>
    </row>
    <row r="48" spans="2:18" ht="18" customHeight="1" thickTop="1" x14ac:dyDescent="0.25">
      <c r="B48" s="161"/>
      <c r="C48" s="162"/>
      <c r="D48" s="24"/>
      <c r="E48" s="25"/>
      <c r="F48" s="25"/>
      <c r="G48" s="25"/>
      <c r="H48" s="25"/>
      <c r="I48" s="26"/>
      <c r="J48" s="33"/>
      <c r="K48" s="165"/>
      <c r="L48" s="166"/>
      <c r="M48" s="167"/>
      <c r="N48" s="165">
        <v>0</v>
      </c>
      <c r="O48" s="167"/>
      <c r="P48" s="34"/>
      <c r="Q48" s="35">
        <f>Q47+K48-N48</f>
        <v>0</v>
      </c>
      <c r="R48" s="37"/>
    </row>
    <row r="49" spans="2:18" ht="18" customHeight="1" thickBot="1" x14ac:dyDescent="0.3">
      <c r="B49" s="161"/>
      <c r="C49" s="162"/>
      <c r="D49" s="24"/>
      <c r="E49" s="25"/>
      <c r="F49" s="25"/>
      <c r="G49" s="25"/>
      <c r="H49" s="25"/>
      <c r="I49" s="26"/>
      <c r="J49" s="33"/>
      <c r="K49" s="165"/>
      <c r="L49" s="166"/>
      <c r="M49" s="167"/>
      <c r="N49" s="165"/>
      <c r="O49" s="167"/>
      <c r="P49" s="36"/>
      <c r="Q49" s="35">
        <f>Q48+K49-O49</f>
        <v>0</v>
      </c>
      <c r="R49" s="38"/>
    </row>
    <row r="50" spans="2:18" ht="18" customHeight="1" thickTop="1" x14ac:dyDescent="0.25">
      <c r="B50" s="161"/>
      <c r="C50" s="162"/>
      <c r="D50" s="24"/>
      <c r="E50" s="25"/>
      <c r="F50" s="25"/>
      <c r="G50" s="25"/>
      <c r="H50" s="25"/>
      <c r="I50" s="26"/>
      <c r="J50" s="33"/>
      <c r="K50" s="165"/>
      <c r="L50" s="166"/>
      <c r="M50" s="167"/>
      <c r="N50" s="165"/>
      <c r="O50" s="167"/>
      <c r="P50" s="34"/>
      <c r="Q50" s="35">
        <f>Q49+K50-O50</f>
        <v>0</v>
      </c>
    </row>
    <row r="51" spans="2:18" ht="18" customHeight="1" x14ac:dyDescent="0.25"/>
    <row r="52" spans="2:18" x14ac:dyDescent="0.25">
      <c r="B52" s="182" t="s">
        <v>108</v>
      </c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42" t="s">
        <v>82</v>
      </c>
    </row>
    <row r="53" spans="2:18" ht="16.5" thickBot="1" x14ac:dyDescent="0.3">
      <c r="B53" s="184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44"/>
    </row>
    <row r="54" spans="2:18" ht="16.5" thickTop="1" x14ac:dyDescent="0.25">
      <c r="B54" s="171" t="s">
        <v>44</v>
      </c>
      <c r="C54" s="172"/>
      <c r="D54" s="175" t="s">
        <v>45</v>
      </c>
      <c r="E54" s="176"/>
      <c r="F54" s="176"/>
      <c r="G54" s="176"/>
      <c r="H54" s="176"/>
      <c r="I54" s="172"/>
      <c r="J54" s="172" t="s">
        <v>64</v>
      </c>
      <c r="K54" s="175" t="s">
        <v>46</v>
      </c>
      <c r="L54" s="176"/>
      <c r="M54" s="172"/>
      <c r="N54" s="175" t="s">
        <v>47</v>
      </c>
      <c r="O54" s="172"/>
      <c r="P54" s="31" t="s">
        <v>48</v>
      </c>
      <c r="Q54" s="159" t="s">
        <v>49</v>
      </c>
    </row>
    <row r="55" spans="2:18" x14ac:dyDescent="0.25">
      <c r="B55" s="173"/>
      <c r="C55" s="174"/>
      <c r="D55" s="177"/>
      <c r="E55" s="178"/>
      <c r="F55" s="178"/>
      <c r="G55" s="178"/>
      <c r="H55" s="178"/>
      <c r="I55" s="174"/>
      <c r="J55" s="174"/>
      <c r="K55" s="177"/>
      <c r="L55" s="178"/>
      <c r="M55" s="174"/>
      <c r="N55" s="177"/>
      <c r="O55" s="174"/>
      <c r="P55" s="32" t="s">
        <v>50</v>
      </c>
      <c r="Q55" s="160"/>
    </row>
    <row r="56" spans="2:18" ht="18" customHeight="1" x14ac:dyDescent="0.25">
      <c r="B56" s="186"/>
      <c r="C56" s="187"/>
      <c r="D56" s="24"/>
      <c r="E56" s="25"/>
      <c r="F56" s="25"/>
      <c r="G56" s="25"/>
      <c r="H56" s="25"/>
      <c r="I56" s="26"/>
      <c r="J56" s="33"/>
      <c r="K56" s="165"/>
      <c r="L56" s="166"/>
      <c r="M56" s="167"/>
      <c r="N56" s="165"/>
      <c r="O56" s="167"/>
      <c r="P56" s="34"/>
      <c r="Q56" s="35">
        <v>0</v>
      </c>
    </row>
    <row r="57" spans="2:18" ht="18" customHeight="1" x14ac:dyDescent="0.25">
      <c r="B57" s="163"/>
      <c r="C57" s="164"/>
      <c r="D57" s="24"/>
      <c r="E57" s="25"/>
      <c r="F57" s="25"/>
      <c r="G57" s="25"/>
      <c r="H57" s="25"/>
      <c r="I57" s="26"/>
      <c r="J57" s="33"/>
      <c r="K57" s="165">
        <v>0</v>
      </c>
      <c r="L57" s="166"/>
      <c r="M57" s="167"/>
      <c r="N57" s="165"/>
      <c r="O57" s="167"/>
      <c r="P57" s="34"/>
      <c r="Q57" s="35">
        <f t="shared" ref="Q57:Q61" si="1">Q56+K57-O57</f>
        <v>0</v>
      </c>
    </row>
    <row r="58" spans="2:18" ht="18" customHeight="1" thickBot="1" x14ac:dyDescent="0.3">
      <c r="B58" s="163"/>
      <c r="C58" s="164"/>
      <c r="D58" s="24"/>
      <c r="E58" s="25"/>
      <c r="F58" s="25"/>
      <c r="G58" s="25"/>
      <c r="H58" s="25"/>
      <c r="I58" s="26"/>
      <c r="J58" s="33"/>
      <c r="K58" s="165"/>
      <c r="L58" s="166"/>
      <c r="M58" s="167"/>
      <c r="N58" s="165"/>
      <c r="O58" s="167"/>
      <c r="P58" s="36"/>
      <c r="Q58" s="35">
        <f t="shared" si="1"/>
        <v>0</v>
      </c>
    </row>
    <row r="59" spans="2:18" ht="18" customHeight="1" thickTop="1" x14ac:dyDescent="0.25">
      <c r="B59" s="163"/>
      <c r="C59" s="164"/>
      <c r="D59" s="24"/>
      <c r="E59" s="25"/>
      <c r="F59" s="25"/>
      <c r="G59" s="25"/>
      <c r="H59" s="25"/>
      <c r="I59" s="26"/>
      <c r="J59" s="33"/>
      <c r="K59" s="165"/>
      <c r="L59" s="166"/>
      <c r="M59" s="167"/>
      <c r="N59" s="165"/>
      <c r="O59" s="167"/>
      <c r="P59" s="34"/>
      <c r="Q59" s="35">
        <f t="shared" si="1"/>
        <v>0</v>
      </c>
      <c r="R59" s="37"/>
    </row>
    <row r="60" spans="2:18" ht="18" customHeight="1" thickBot="1" x14ac:dyDescent="0.3">
      <c r="B60" s="163"/>
      <c r="C60" s="164"/>
      <c r="D60" s="24"/>
      <c r="E60" s="25"/>
      <c r="F60" s="25"/>
      <c r="G60" s="25"/>
      <c r="H60" s="25"/>
      <c r="I60" s="26"/>
      <c r="J60" s="33"/>
      <c r="K60" s="165"/>
      <c r="L60" s="166"/>
      <c r="M60" s="167"/>
      <c r="N60" s="165"/>
      <c r="O60" s="167"/>
      <c r="P60" s="36"/>
      <c r="Q60" s="35">
        <f t="shared" si="1"/>
        <v>0</v>
      </c>
      <c r="R60" s="38"/>
    </row>
    <row r="61" spans="2:18" ht="18" customHeight="1" thickTop="1" x14ac:dyDescent="0.25">
      <c r="B61" s="163"/>
      <c r="C61" s="164"/>
      <c r="D61" s="24"/>
      <c r="E61" s="25"/>
      <c r="F61" s="25"/>
      <c r="G61" s="25"/>
      <c r="H61" s="25"/>
      <c r="I61" s="26"/>
      <c r="J61" s="33"/>
      <c r="K61" s="165"/>
      <c r="L61" s="166"/>
      <c r="M61" s="167"/>
      <c r="N61" s="165"/>
      <c r="O61" s="167"/>
      <c r="P61" s="34"/>
      <c r="Q61" s="35">
        <f t="shared" si="1"/>
        <v>0</v>
      </c>
    </row>
    <row r="62" spans="2:18" ht="18" customHeight="1" x14ac:dyDescent="0.25"/>
    <row r="63" spans="2:18" x14ac:dyDescent="0.25">
      <c r="B63" s="182" t="s">
        <v>109</v>
      </c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  <c r="Q63" s="142" t="s">
        <v>83</v>
      </c>
    </row>
    <row r="64" spans="2:18" ht="16.5" thickBot="1" x14ac:dyDescent="0.3">
      <c r="B64" s="184"/>
      <c r="C64" s="185"/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44"/>
    </row>
    <row r="65" spans="2:18" ht="16.5" thickTop="1" x14ac:dyDescent="0.25">
      <c r="B65" s="171" t="s">
        <v>44</v>
      </c>
      <c r="C65" s="172"/>
      <c r="D65" s="175" t="s">
        <v>45</v>
      </c>
      <c r="E65" s="176"/>
      <c r="F65" s="176"/>
      <c r="G65" s="176"/>
      <c r="H65" s="176"/>
      <c r="I65" s="172"/>
      <c r="J65" s="172" t="s">
        <v>64</v>
      </c>
      <c r="K65" s="175" t="s">
        <v>46</v>
      </c>
      <c r="L65" s="176"/>
      <c r="M65" s="172"/>
      <c r="N65" s="175" t="s">
        <v>47</v>
      </c>
      <c r="O65" s="172"/>
      <c r="P65" s="31" t="s">
        <v>48</v>
      </c>
      <c r="Q65" s="159" t="s">
        <v>49</v>
      </c>
    </row>
    <row r="66" spans="2:18" x14ac:dyDescent="0.25">
      <c r="B66" s="173"/>
      <c r="C66" s="174"/>
      <c r="D66" s="177"/>
      <c r="E66" s="178"/>
      <c r="F66" s="178"/>
      <c r="G66" s="178"/>
      <c r="H66" s="178"/>
      <c r="I66" s="174"/>
      <c r="J66" s="174"/>
      <c r="K66" s="177"/>
      <c r="L66" s="178"/>
      <c r="M66" s="174"/>
      <c r="N66" s="177"/>
      <c r="O66" s="174"/>
      <c r="P66" s="32" t="s">
        <v>50</v>
      </c>
      <c r="Q66" s="160"/>
    </row>
    <row r="67" spans="2:18" ht="18" customHeight="1" x14ac:dyDescent="0.25">
      <c r="B67" s="168">
        <v>45355</v>
      </c>
      <c r="C67" s="169"/>
      <c r="D67" s="64" t="s">
        <v>118</v>
      </c>
      <c r="E67" s="25"/>
      <c r="F67" s="25"/>
      <c r="G67" s="25"/>
      <c r="H67" s="25"/>
      <c r="I67" s="26"/>
      <c r="J67" s="33" t="s">
        <v>70</v>
      </c>
      <c r="K67" s="165"/>
      <c r="L67" s="166"/>
      <c r="M67" s="167"/>
      <c r="N67" s="165">
        <v>5405.01</v>
      </c>
      <c r="O67" s="167"/>
      <c r="P67" s="34" t="s">
        <v>50</v>
      </c>
      <c r="Q67" s="35">
        <f>N67</f>
        <v>5405.01</v>
      </c>
    </row>
    <row r="68" spans="2:18" ht="18" customHeight="1" x14ac:dyDescent="0.25">
      <c r="B68" s="180">
        <v>40975</v>
      </c>
      <c r="C68" s="181"/>
      <c r="D68" s="64" t="s">
        <v>119</v>
      </c>
      <c r="E68" s="25"/>
      <c r="F68" s="25"/>
      <c r="G68" s="25"/>
      <c r="H68" s="25"/>
      <c r="I68" s="26"/>
      <c r="J68" s="33" t="s">
        <v>70</v>
      </c>
      <c r="K68" s="165">
        <v>402.5</v>
      </c>
      <c r="L68" s="166"/>
      <c r="M68" s="167"/>
      <c r="N68" s="165"/>
      <c r="O68" s="167"/>
      <c r="P68" s="34" t="s">
        <v>50</v>
      </c>
      <c r="Q68" s="35">
        <f>Q67-K68+O68</f>
        <v>5002.51</v>
      </c>
    </row>
    <row r="69" spans="2:18" ht="18" customHeight="1" thickBot="1" x14ac:dyDescent="0.3">
      <c r="B69" s="163"/>
      <c r="C69" s="164"/>
      <c r="D69" s="24"/>
      <c r="E69" s="25"/>
      <c r="F69" s="25"/>
      <c r="G69" s="25"/>
      <c r="H69" s="25"/>
      <c r="I69" s="26"/>
      <c r="J69" s="33"/>
      <c r="K69" s="165"/>
      <c r="L69" s="166"/>
      <c r="M69" s="167"/>
      <c r="N69" s="165"/>
      <c r="O69" s="167"/>
      <c r="P69" s="36"/>
      <c r="Q69" s="35"/>
    </row>
    <row r="70" spans="2:18" ht="18" customHeight="1" thickTop="1" x14ac:dyDescent="0.25">
      <c r="B70" s="161"/>
      <c r="C70" s="162"/>
      <c r="D70" s="24"/>
      <c r="E70" s="25"/>
      <c r="F70" s="25"/>
      <c r="G70" s="25"/>
      <c r="H70" s="25"/>
      <c r="I70" s="26"/>
      <c r="J70" s="33"/>
      <c r="K70" s="165"/>
      <c r="L70" s="166"/>
      <c r="M70" s="167"/>
      <c r="N70" s="165"/>
      <c r="O70" s="167"/>
      <c r="P70" s="34"/>
      <c r="Q70" s="35">
        <f>Q69+K70-O70</f>
        <v>0</v>
      </c>
      <c r="R70" s="37"/>
    </row>
    <row r="71" spans="2:18" ht="18" customHeight="1" thickBot="1" x14ac:dyDescent="0.3">
      <c r="B71" s="161"/>
      <c r="C71" s="162"/>
      <c r="D71" s="24"/>
      <c r="E71" s="25"/>
      <c r="F71" s="25"/>
      <c r="G71" s="25"/>
      <c r="H71" s="25"/>
      <c r="I71" s="26"/>
      <c r="J71" s="33"/>
      <c r="K71" s="165"/>
      <c r="L71" s="166"/>
      <c r="M71" s="167"/>
      <c r="N71" s="165"/>
      <c r="O71" s="167"/>
      <c r="P71" s="36"/>
      <c r="Q71" s="35">
        <f>Q70+K71-O71</f>
        <v>0</v>
      </c>
      <c r="R71" s="38"/>
    </row>
    <row r="72" spans="2:18" ht="18" customHeight="1" thickTop="1" x14ac:dyDescent="0.25">
      <c r="B72" s="161"/>
      <c r="C72" s="162"/>
      <c r="D72" s="24"/>
      <c r="E72" s="25"/>
      <c r="F72" s="25"/>
      <c r="G72" s="25"/>
      <c r="H72" s="25"/>
      <c r="I72" s="26"/>
      <c r="J72" s="33"/>
      <c r="K72" s="165"/>
      <c r="L72" s="166"/>
      <c r="M72" s="167"/>
      <c r="N72" s="165"/>
      <c r="O72" s="167"/>
      <c r="P72" s="34"/>
      <c r="Q72" s="35">
        <f>Q71+K72-O72</f>
        <v>0</v>
      </c>
    </row>
    <row r="74" spans="2:18" ht="23.25" customHeight="1" x14ac:dyDescent="0.25">
      <c r="B74" s="154" t="s">
        <v>52</v>
      </c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</row>
    <row r="77" spans="2:18" x14ac:dyDescent="0.25">
      <c r="B77" s="155" t="s">
        <v>53</v>
      </c>
      <c r="C77" s="156"/>
      <c r="D77" s="156"/>
      <c r="E77" s="179" t="s">
        <v>120</v>
      </c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42" t="s">
        <v>84</v>
      </c>
    </row>
    <row r="78" spans="2:18" ht="16.5" thickBot="1" x14ac:dyDescent="0.3">
      <c r="B78" s="157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44"/>
    </row>
    <row r="79" spans="2:18" ht="16.5" thickTop="1" x14ac:dyDescent="0.25">
      <c r="B79" s="171" t="s">
        <v>44</v>
      </c>
      <c r="C79" s="172"/>
      <c r="D79" s="175" t="s">
        <v>45</v>
      </c>
      <c r="E79" s="176"/>
      <c r="F79" s="176"/>
      <c r="G79" s="176"/>
      <c r="H79" s="176"/>
      <c r="I79" s="172"/>
      <c r="J79" s="172" t="s">
        <v>64</v>
      </c>
      <c r="K79" s="175" t="s">
        <v>46</v>
      </c>
      <c r="L79" s="176"/>
      <c r="M79" s="172"/>
      <c r="N79" s="175" t="s">
        <v>47</v>
      </c>
      <c r="O79" s="172"/>
      <c r="P79" s="31" t="s">
        <v>48</v>
      </c>
      <c r="Q79" s="159" t="s">
        <v>49</v>
      </c>
    </row>
    <row r="80" spans="2:18" x14ac:dyDescent="0.25">
      <c r="B80" s="173"/>
      <c r="C80" s="174"/>
      <c r="D80" s="177"/>
      <c r="E80" s="178"/>
      <c r="F80" s="178"/>
      <c r="G80" s="178"/>
      <c r="H80" s="178"/>
      <c r="I80" s="174"/>
      <c r="J80" s="174"/>
      <c r="K80" s="177"/>
      <c r="L80" s="178"/>
      <c r="M80" s="174"/>
      <c r="N80" s="177"/>
      <c r="O80" s="174"/>
      <c r="P80" s="32" t="s">
        <v>50</v>
      </c>
      <c r="Q80" s="160"/>
    </row>
    <row r="81" spans="2:18" ht="23.1" customHeight="1" x14ac:dyDescent="0.25">
      <c r="B81" s="168">
        <v>45358</v>
      </c>
      <c r="C81" s="169"/>
      <c r="D81" s="24" t="s">
        <v>54</v>
      </c>
      <c r="E81" s="25"/>
      <c r="F81" s="25"/>
      <c r="G81" s="25"/>
      <c r="H81" s="25"/>
      <c r="I81" s="26"/>
      <c r="J81" s="33"/>
      <c r="K81" s="165"/>
      <c r="L81" s="166"/>
      <c r="M81" s="167"/>
      <c r="N81" s="165"/>
      <c r="O81" s="167"/>
      <c r="P81" s="34" t="s">
        <v>48</v>
      </c>
      <c r="Q81" s="35">
        <v>22130.45</v>
      </c>
    </row>
    <row r="82" spans="2:18" ht="23.1" customHeight="1" x14ac:dyDescent="0.25">
      <c r="B82" s="163"/>
      <c r="C82" s="164"/>
      <c r="D82" s="24"/>
      <c r="E82" s="25"/>
      <c r="F82" s="25"/>
      <c r="G82" s="25"/>
      <c r="H82" s="25"/>
      <c r="I82" s="26"/>
      <c r="J82" s="33"/>
      <c r="K82" s="165"/>
      <c r="L82" s="166"/>
      <c r="M82" s="167"/>
      <c r="N82" s="165"/>
      <c r="O82" s="167"/>
      <c r="P82" s="34"/>
      <c r="Q82" s="35"/>
    </row>
    <row r="83" spans="2:18" ht="23.1" customHeight="1" thickBot="1" x14ac:dyDescent="0.3">
      <c r="B83" s="163"/>
      <c r="C83" s="164"/>
      <c r="D83" s="24"/>
      <c r="E83" s="25"/>
      <c r="F83" s="25"/>
      <c r="G83" s="25"/>
      <c r="H83" s="25"/>
      <c r="I83" s="26"/>
      <c r="J83" s="33"/>
      <c r="K83" s="165"/>
      <c r="L83" s="166"/>
      <c r="M83" s="167"/>
      <c r="N83" s="165">
        <v>0</v>
      </c>
      <c r="O83" s="167"/>
      <c r="P83" s="36"/>
      <c r="Q83" s="35">
        <f>Q82+K83-N83</f>
        <v>0</v>
      </c>
    </row>
    <row r="84" spans="2:18" ht="23.1" customHeight="1" thickTop="1" x14ac:dyDescent="0.25">
      <c r="B84" s="161"/>
      <c r="C84" s="162"/>
      <c r="D84" s="24"/>
      <c r="E84" s="25"/>
      <c r="F84" s="25"/>
      <c r="G84" s="25"/>
      <c r="H84" s="25"/>
      <c r="I84" s="26"/>
      <c r="J84" s="33"/>
      <c r="K84" s="165"/>
      <c r="L84" s="166"/>
      <c r="M84" s="167"/>
      <c r="N84" s="165">
        <v>0</v>
      </c>
      <c r="O84" s="167"/>
      <c r="P84" s="34"/>
      <c r="Q84" s="35">
        <f>Q83+K84-N84</f>
        <v>0</v>
      </c>
      <c r="R84" s="37"/>
    </row>
    <row r="85" spans="2:18" ht="23.1" customHeight="1" x14ac:dyDescent="0.25"/>
    <row r="86" spans="2:18" x14ac:dyDescent="0.25">
      <c r="B86" s="155" t="s">
        <v>53</v>
      </c>
      <c r="C86" s="156"/>
      <c r="D86" s="156"/>
      <c r="E86" s="156" t="s">
        <v>56</v>
      </c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42" t="s">
        <v>85</v>
      </c>
    </row>
    <row r="87" spans="2:18" ht="16.5" thickBot="1" x14ac:dyDescent="0.3">
      <c r="B87" s="157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44"/>
    </row>
    <row r="88" spans="2:18" ht="16.5" thickTop="1" x14ac:dyDescent="0.25">
      <c r="B88" s="171" t="s">
        <v>44</v>
      </c>
      <c r="C88" s="172"/>
      <c r="D88" s="175" t="s">
        <v>45</v>
      </c>
      <c r="E88" s="176"/>
      <c r="F88" s="176"/>
      <c r="G88" s="176"/>
      <c r="H88" s="176"/>
      <c r="I88" s="172"/>
      <c r="J88" s="172" t="s">
        <v>64</v>
      </c>
      <c r="K88" s="175" t="s">
        <v>46</v>
      </c>
      <c r="L88" s="176"/>
      <c r="M88" s="172"/>
      <c r="N88" s="175" t="s">
        <v>47</v>
      </c>
      <c r="O88" s="172"/>
      <c r="P88" s="31" t="s">
        <v>48</v>
      </c>
      <c r="Q88" s="159" t="s">
        <v>49</v>
      </c>
    </row>
    <row r="89" spans="2:18" x14ac:dyDescent="0.25">
      <c r="B89" s="173"/>
      <c r="C89" s="174"/>
      <c r="D89" s="177"/>
      <c r="E89" s="178"/>
      <c r="F89" s="178"/>
      <c r="G89" s="178"/>
      <c r="H89" s="178"/>
      <c r="I89" s="174"/>
      <c r="J89" s="174"/>
      <c r="K89" s="177"/>
      <c r="L89" s="178"/>
      <c r="M89" s="174"/>
      <c r="N89" s="177"/>
      <c r="O89" s="174"/>
      <c r="P89" s="32" t="s">
        <v>50</v>
      </c>
      <c r="Q89" s="160"/>
    </row>
    <row r="90" spans="2:18" ht="23.1" customHeight="1" x14ac:dyDescent="0.25">
      <c r="B90" s="168">
        <v>45358</v>
      </c>
      <c r="C90" s="169"/>
      <c r="D90" s="24" t="s">
        <v>54</v>
      </c>
      <c r="E90" s="25"/>
      <c r="F90" s="25"/>
      <c r="G90" s="25"/>
      <c r="H90" s="25"/>
      <c r="I90" s="26"/>
      <c r="J90" s="33"/>
      <c r="K90" s="165"/>
      <c r="L90" s="166"/>
      <c r="M90" s="167"/>
      <c r="N90" s="165"/>
      <c r="O90" s="167"/>
      <c r="P90" s="34" t="s">
        <v>48</v>
      </c>
      <c r="Q90" s="35">
        <v>17595.009999999998</v>
      </c>
    </row>
    <row r="91" spans="2:18" ht="23.1" customHeight="1" x14ac:dyDescent="0.25">
      <c r="B91" s="163"/>
      <c r="C91" s="164"/>
      <c r="D91" s="24"/>
      <c r="E91" s="25"/>
      <c r="F91" s="25"/>
      <c r="G91" s="25"/>
      <c r="H91" s="25"/>
      <c r="I91" s="26"/>
      <c r="J91" s="33"/>
      <c r="K91" s="165"/>
      <c r="L91" s="166"/>
      <c r="M91" s="167"/>
      <c r="N91" s="165"/>
      <c r="O91" s="167"/>
      <c r="P91" s="34"/>
      <c r="Q91" s="35"/>
    </row>
    <row r="92" spans="2:18" ht="23.1" customHeight="1" thickBot="1" x14ac:dyDescent="0.3">
      <c r="B92" s="163"/>
      <c r="C92" s="164"/>
      <c r="D92" s="24"/>
      <c r="E92" s="25"/>
      <c r="F92" s="25"/>
      <c r="G92" s="25"/>
      <c r="H92" s="25"/>
      <c r="I92" s="26"/>
      <c r="J92" s="33"/>
      <c r="K92" s="165"/>
      <c r="L92" s="166"/>
      <c r="M92" s="167"/>
      <c r="N92" s="165">
        <v>0</v>
      </c>
      <c r="O92" s="167"/>
      <c r="P92" s="36"/>
      <c r="Q92" s="35">
        <f>Q91+K92-N92</f>
        <v>0</v>
      </c>
    </row>
    <row r="93" spans="2:18" ht="23.1" customHeight="1" thickTop="1" x14ac:dyDescent="0.25">
      <c r="B93" s="161"/>
      <c r="C93" s="162"/>
      <c r="D93" s="24"/>
      <c r="E93" s="25"/>
      <c r="F93" s="25"/>
      <c r="G93" s="25"/>
      <c r="H93" s="25"/>
      <c r="I93" s="26"/>
      <c r="J93" s="33"/>
      <c r="K93" s="165"/>
      <c r="L93" s="166"/>
      <c r="M93" s="167"/>
      <c r="N93" s="165">
        <v>0</v>
      </c>
      <c r="O93" s="167"/>
      <c r="P93" s="34"/>
      <c r="Q93" s="35">
        <f>Q92+K93-N93</f>
        <v>0</v>
      </c>
      <c r="R93" s="37"/>
    </row>
    <row r="94" spans="2:18" ht="23.1" customHeight="1" x14ac:dyDescent="0.25"/>
    <row r="95" spans="2:18" x14ac:dyDescent="0.25">
      <c r="B95" s="155" t="s">
        <v>55</v>
      </c>
      <c r="C95" s="156"/>
      <c r="D95" s="156"/>
      <c r="E95" s="156" t="s">
        <v>71</v>
      </c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42" t="s">
        <v>86</v>
      </c>
    </row>
    <row r="96" spans="2:18" ht="16.5" thickBot="1" x14ac:dyDescent="0.3">
      <c r="B96" s="157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44"/>
    </row>
    <row r="97" spans="2:18" ht="16.5" thickTop="1" x14ac:dyDescent="0.25">
      <c r="B97" s="171" t="s">
        <v>44</v>
      </c>
      <c r="C97" s="172"/>
      <c r="D97" s="175" t="s">
        <v>45</v>
      </c>
      <c r="E97" s="176"/>
      <c r="F97" s="176"/>
      <c r="G97" s="176"/>
      <c r="H97" s="176"/>
      <c r="I97" s="172"/>
      <c r="J97" s="172" t="s">
        <v>64</v>
      </c>
      <c r="K97" s="175" t="s">
        <v>46</v>
      </c>
      <c r="L97" s="176"/>
      <c r="M97" s="172"/>
      <c r="N97" s="175" t="s">
        <v>47</v>
      </c>
      <c r="O97" s="172"/>
      <c r="P97" s="31" t="s">
        <v>48</v>
      </c>
      <c r="Q97" s="159" t="s">
        <v>49</v>
      </c>
    </row>
    <row r="98" spans="2:18" x14ac:dyDescent="0.25">
      <c r="B98" s="173"/>
      <c r="C98" s="174"/>
      <c r="D98" s="177"/>
      <c r="E98" s="178"/>
      <c r="F98" s="178"/>
      <c r="G98" s="178"/>
      <c r="H98" s="178"/>
      <c r="I98" s="174"/>
      <c r="J98" s="174"/>
      <c r="K98" s="177"/>
      <c r="L98" s="178"/>
      <c r="M98" s="174"/>
      <c r="N98" s="177"/>
      <c r="O98" s="174"/>
      <c r="P98" s="32" t="s">
        <v>50</v>
      </c>
      <c r="Q98" s="160"/>
    </row>
    <row r="99" spans="2:18" ht="23.1" customHeight="1" x14ac:dyDescent="0.25">
      <c r="B99" s="168">
        <v>45358</v>
      </c>
      <c r="C99" s="169"/>
      <c r="D99" s="24" t="s">
        <v>54</v>
      </c>
      <c r="E99" s="25"/>
      <c r="F99" s="25"/>
      <c r="G99" s="25"/>
      <c r="H99" s="25"/>
      <c r="I99" s="26"/>
      <c r="J99" s="33"/>
      <c r="K99" s="165"/>
      <c r="L99" s="166"/>
      <c r="M99" s="167"/>
      <c r="N99" s="165"/>
      <c r="O99" s="167"/>
      <c r="P99" s="34" t="s">
        <v>48</v>
      </c>
      <c r="Q99" s="35">
        <v>400</v>
      </c>
    </row>
    <row r="100" spans="2:18" ht="23.1" customHeight="1" x14ac:dyDescent="0.25">
      <c r="B100" s="163"/>
      <c r="C100" s="164"/>
      <c r="D100" s="24"/>
      <c r="E100" s="25"/>
      <c r="F100" s="25"/>
      <c r="G100" s="25"/>
      <c r="H100" s="25"/>
      <c r="I100" s="26"/>
      <c r="J100" s="33"/>
      <c r="K100" s="165">
        <v>0</v>
      </c>
      <c r="L100" s="166"/>
      <c r="M100" s="167"/>
      <c r="N100" s="165"/>
      <c r="O100" s="167"/>
      <c r="P100" s="34"/>
      <c r="Q100" s="35"/>
    </row>
    <row r="101" spans="2:18" ht="23.1" customHeight="1" thickBot="1" x14ac:dyDescent="0.3">
      <c r="B101" s="163"/>
      <c r="C101" s="164"/>
      <c r="D101" s="24"/>
      <c r="E101" s="25"/>
      <c r="F101" s="25"/>
      <c r="G101" s="25"/>
      <c r="H101" s="25"/>
      <c r="I101" s="26"/>
      <c r="J101" s="33"/>
      <c r="K101" s="165"/>
      <c r="L101" s="166"/>
      <c r="M101" s="167"/>
      <c r="N101" s="165"/>
      <c r="O101" s="167"/>
      <c r="P101" s="36"/>
      <c r="Q101" s="35"/>
    </row>
    <row r="102" spans="2:18" ht="23.1" customHeight="1" thickTop="1" x14ac:dyDescent="0.25">
      <c r="B102" s="161"/>
      <c r="C102" s="162"/>
      <c r="D102" s="24"/>
      <c r="E102" s="25"/>
      <c r="F102" s="25"/>
      <c r="G102" s="25"/>
      <c r="H102" s="25"/>
      <c r="I102" s="26"/>
      <c r="J102" s="33"/>
      <c r="K102" s="165"/>
      <c r="L102" s="166"/>
      <c r="M102" s="167"/>
      <c r="N102" s="165"/>
      <c r="O102" s="167"/>
      <c r="P102" s="34"/>
      <c r="Q102" s="35"/>
      <c r="R102" s="37"/>
    </row>
    <row r="103" spans="2:18" ht="23.1" customHeight="1" x14ac:dyDescent="0.25">
      <c r="B103" s="30"/>
      <c r="C103" s="30"/>
      <c r="D103" s="65"/>
      <c r="E103" s="65"/>
      <c r="F103" s="65"/>
      <c r="G103" s="65"/>
      <c r="H103" s="65"/>
      <c r="I103" s="65"/>
      <c r="K103" s="66"/>
      <c r="L103" s="66"/>
      <c r="M103" s="66"/>
      <c r="N103" s="66"/>
      <c r="O103" s="66"/>
      <c r="Q103" s="67"/>
      <c r="R103" s="6"/>
    </row>
    <row r="104" spans="2:18" ht="23.25" customHeight="1" x14ac:dyDescent="0.25">
      <c r="B104" s="154" t="s">
        <v>52</v>
      </c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</row>
    <row r="107" spans="2:18" x14ac:dyDescent="0.25">
      <c r="B107" s="155" t="s">
        <v>55</v>
      </c>
      <c r="C107" s="156"/>
      <c r="D107" s="156"/>
      <c r="E107" s="156" t="s">
        <v>72</v>
      </c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42" t="s">
        <v>87</v>
      </c>
    </row>
    <row r="108" spans="2:18" ht="16.5" thickBot="1" x14ac:dyDescent="0.3">
      <c r="B108" s="157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44"/>
    </row>
    <row r="109" spans="2:18" ht="16.5" thickTop="1" x14ac:dyDescent="0.25">
      <c r="B109" s="171" t="s">
        <v>44</v>
      </c>
      <c r="C109" s="172"/>
      <c r="D109" s="175" t="s">
        <v>45</v>
      </c>
      <c r="E109" s="176"/>
      <c r="F109" s="176"/>
      <c r="G109" s="176"/>
      <c r="H109" s="176"/>
      <c r="I109" s="172"/>
      <c r="J109" s="172" t="s">
        <v>64</v>
      </c>
      <c r="K109" s="175" t="s">
        <v>46</v>
      </c>
      <c r="L109" s="176"/>
      <c r="M109" s="172"/>
      <c r="N109" s="175" t="s">
        <v>47</v>
      </c>
      <c r="O109" s="172"/>
      <c r="P109" s="31" t="s">
        <v>48</v>
      </c>
      <c r="Q109" s="159" t="s">
        <v>49</v>
      </c>
    </row>
    <row r="110" spans="2:18" x14ac:dyDescent="0.25">
      <c r="B110" s="173"/>
      <c r="C110" s="174"/>
      <c r="D110" s="177"/>
      <c r="E110" s="178"/>
      <c r="F110" s="178"/>
      <c r="G110" s="178"/>
      <c r="H110" s="178"/>
      <c r="I110" s="174"/>
      <c r="J110" s="174"/>
      <c r="K110" s="177"/>
      <c r="L110" s="178"/>
      <c r="M110" s="174"/>
      <c r="N110" s="177"/>
      <c r="O110" s="174"/>
      <c r="P110" s="32" t="s">
        <v>50</v>
      </c>
      <c r="Q110" s="160"/>
    </row>
    <row r="111" spans="2:18" ht="23.1" customHeight="1" x14ac:dyDescent="0.25">
      <c r="B111" s="168">
        <v>45358</v>
      </c>
      <c r="C111" s="169"/>
      <c r="D111" s="24" t="s">
        <v>54</v>
      </c>
      <c r="E111" s="25"/>
      <c r="F111" s="25"/>
      <c r="G111" s="25"/>
      <c r="H111" s="25"/>
      <c r="I111" s="26"/>
      <c r="J111" s="33"/>
      <c r="K111" s="165"/>
      <c r="L111" s="166"/>
      <c r="M111" s="167"/>
      <c r="N111" s="165"/>
      <c r="O111" s="167"/>
      <c r="P111" s="34" t="s">
        <v>48</v>
      </c>
      <c r="Q111" s="35">
        <v>750</v>
      </c>
    </row>
    <row r="112" spans="2:18" ht="23.1" customHeight="1" x14ac:dyDescent="0.25">
      <c r="B112" s="163"/>
      <c r="C112" s="164"/>
      <c r="D112" s="24"/>
      <c r="E112" s="25"/>
      <c r="F112" s="25"/>
      <c r="G112" s="25"/>
      <c r="H112" s="25"/>
      <c r="I112" s="26"/>
      <c r="J112" s="33"/>
      <c r="K112" s="165"/>
      <c r="L112" s="166"/>
      <c r="M112" s="167"/>
      <c r="N112" s="165"/>
      <c r="O112" s="167"/>
      <c r="P112" s="34"/>
      <c r="Q112" s="35"/>
    </row>
    <row r="113" spans="2:18" ht="23.1" customHeight="1" thickBot="1" x14ac:dyDescent="0.3">
      <c r="B113" s="163"/>
      <c r="C113" s="164"/>
      <c r="D113" s="24"/>
      <c r="E113" s="25"/>
      <c r="F113" s="25"/>
      <c r="G113" s="25"/>
      <c r="H113" s="25"/>
      <c r="I113" s="26"/>
      <c r="J113" s="33"/>
      <c r="K113" s="165"/>
      <c r="L113" s="166"/>
      <c r="M113" s="167"/>
      <c r="N113" s="165"/>
      <c r="O113" s="167"/>
      <c r="P113" s="36"/>
      <c r="Q113" s="35"/>
    </row>
    <row r="114" spans="2:18" ht="23.1" customHeight="1" thickTop="1" x14ac:dyDescent="0.25">
      <c r="B114" s="161"/>
      <c r="C114" s="162"/>
      <c r="D114" s="24"/>
      <c r="E114" s="25"/>
      <c r="F114" s="25"/>
      <c r="G114" s="25"/>
      <c r="H114" s="25"/>
      <c r="I114" s="26"/>
      <c r="J114" s="33"/>
      <c r="K114" s="165"/>
      <c r="L114" s="166"/>
      <c r="M114" s="167"/>
      <c r="N114" s="165"/>
      <c r="O114" s="167"/>
      <c r="P114" s="34"/>
      <c r="Q114" s="35"/>
      <c r="R114" s="37"/>
    </row>
    <row r="115" spans="2:18" ht="23.1" customHeight="1" x14ac:dyDescent="0.25"/>
    <row r="116" spans="2:18" x14ac:dyDescent="0.25">
      <c r="B116" s="155" t="s">
        <v>53</v>
      </c>
      <c r="C116" s="156"/>
      <c r="D116" s="156"/>
      <c r="E116" s="156" t="s">
        <v>73</v>
      </c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42" t="s">
        <v>88</v>
      </c>
    </row>
    <row r="117" spans="2:18" ht="16.5" thickBot="1" x14ac:dyDescent="0.3">
      <c r="B117" s="157"/>
      <c r="C117" s="158"/>
      <c r="D117" s="158"/>
      <c r="E117" s="15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44"/>
    </row>
    <row r="118" spans="2:18" ht="16.5" thickTop="1" x14ac:dyDescent="0.25">
      <c r="B118" s="171" t="s">
        <v>44</v>
      </c>
      <c r="C118" s="172"/>
      <c r="D118" s="175" t="s">
        <v>45</v>
      </c>
      <c r="E118" s="176"/>
      <c r="F118" s="176"/>
      <c r="G118" s="176"/>
      <c r="H118" s="176"/>
      <c r="I118" s="172"/>
      <c r="J118" s="172" t="s">
        <v>64</v>
      </c>
      <c r="K118" s="175" t="s">
        <v>46</v>
      </c>
      <c r="L118" s="176"/>
      <c r="M118" s="172"/>
      <c r="N118" s="175" t="s">
        <v>47</v>
      </c>
      <c r="O118" s="172"/>
      <c r="P118" s="31" t="s">
        <v>48</v>
      </c>
      <c r="Q118" s="159" t="s">
        <v>49</v>
      </c>
    </row>
    <row r="119" spans="2:18" x14ac:dyDescent="0.25">
      <c r="B119" s="173"/>
      <c r="C119" s="174"/>
      <c r="D119" s="177"/>
      <c r="E119" s="178"/>
      <c r="F119" s="178"/>
      <c r="G119" s="178"/>
      <c r="H119" s="178"/>
      <c r="I119" s="174"/>
      <c r="J119" s="174"/>
      <c r="K119" s="177"/>
      <c r="L119" s="178"/>
      <c r="M119" s="174"/>
      <c r="N119" s="177"/>
      <c r="O119" s="174"/>
      <c r="P119" s="32" t="s">
        <v>50</v>
      </c>
      <c r="Q119" s="160"/>
    </row>
    <row r="120" spans="2:18" ht="23.1" customHeight="1" x14ac:dyDescent="0.25">
      <c r="B120" s="168">
        <v>45358</v>
      </c>
      <c r="C120" s="169"/>
      <c r="D120" s="24" t="s">
        <v>54</v>
      </c>
      <c r="E120" s="25"/>
      <c r="F120" s="25"/>
      <c r="G120" s="25"/>
      <c r="H120" s="25"/>
      <c r="I120" s="26"/>
      <c r="J120" s="33"/>
      <c r="K120" s="165"/>
      <c r="L120" s="166"/>
      <c r="M120" s="167"/>
      <c r="N120" s="165"/>
      <c r="O120" s="167"/>
      <c r="P120" s="34" t="s">
        <v>48</v>
      </c>
      <c r="Q120" s="35">
        <v>1500</v>
      </c>
    </row>
    <row r="121" spans="2:18" ht="23.1" customHeight="1" x14ac:dyDescent="0.25">
      <c r="B121" s="163"/>
      <c r="C121" s="164"/>
      <c r="D121" s="24"/>
      <c r="E121" s="25"/>
      <c r="F121" s="25"/>
      <c r="G121" s="25"/>
      <c r="H121" s="25"/>
      <c r="I121" s="26"/>
      <c r="J121" s="33"/>
      <c r="K121" s="165"/>
      <c r="L121" s="166"/>
      <c r="M121" s="167"/>
      <c r="N121" s="165"/>
      <c r="O121" s="167"/>
      <c r="P121" s="34"/>
      <c r="Q121" s="35"/>
    </row>
    <row r="122" spans="2:18" ht="23.1" customHeight="1" thickBot="1" x14ac:dyDescent="0.3">
      <c r="B122" s="163"/>
      <c r="C122" s="164"/>
      <c r="D122" s="24"/>
      <c r="E122" s="25"/>
      <c r="F122" s="25"/>
      <c r="G122" s="25"/>
      <c r="H122" s="25"/>
      <c r="I122" s="26"/>
      <c r="J122" s="33"/>
      <c r="K122" s="165"/>
      <c r="L122" s="166"/>
      <c r="M122" s="167"/>
      <c r="N122" s="165">
        <v>0</v>
      </c>
      <c r="O122" s="167"/>
      <c r="P122" s="36"/>
      <c r="Q122" s="35">
        <f>Q121+K122-N122</f>
        <v>0</v>
      </c>
    </row>
    <row r="123" spans="2:18" ht="23.1" customHeight="1" thickTop="1" x14ac:dyDescent="0.25">
      <c r="B123" s="161"/>
      <c r="C123" s="162"/>
      <c r="D123" s="24"/>
      <c r="E123" s="25"/>
      <c r="F123" s="25"/>
      <c r="G123" s="25"/>
      <c r="H123" s="25"/>
      <c r="I123" s="26"/>
      <c r="J123" s="33"/>
      <c r="K123" s="165"/>
      <c r="L123" s="166"/>
      <c r="M123" s="167"/>
      <c r="N123" s="165">
        <v>0</v>
      </c>
      <c r="O123" s="167"/>
      <c r="P123" s="34"/>
      <c r="Q123" s="35">
        <f>Q122+K123-N123</f>
        <v>0</v>
      </c>
      <c r="R123" s="37"/>
    </row>
    <row r="124" spans="2:18" ht="23.1" customHeight="1" x14ac:dyDescent="0.25"/>
    <row r="125" spans="2:18" x14ac:dyDescent="0.25">
      <c r="B125" s="155" t="s">
        <v>55</v>
      </c>
      <c r="C125" s="156"/>
      <c r="D125" s="156"/>
      <c r="E125" s="156" t="s">
        <v>74</v>
      </c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42" t="s">
        <v>89</v>
      </c>
    </row>
    <row r="126" spans="2:18" ht="16.5" thickBot="1" x14ac:dyDescent="0.3">
      <c r="B126" s="157"/>
      <c r="C126" s="158"/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44"/>
    </row>
    <row r="127" spans="2:18" ht="16.5" thickTop="1" x14ac:dyDescent="0.25">
      <c r="B127" s="171" t="s">
        <v>44</v>
      </c>
      <c r="C127" s="172"/>
      <c r="D127" s="175" t="s">
        <v>45</v>
      </c>
      <c r="E127" s="176"/>
      <c r="F127" s="176"/>
      <c r="G127" s="176"/>
      <c r="H127" s="176"/>
      <c r="I127" s="172"/>
      <c r="J127" s="172" t="s">
        <v>64</v>
      </c>
      <c r="K127" s="175" t="s">
        <v>46</v>
      </c>
      <c r="L127" s="176"/>
      <c r="M127" s="172"/>
      <c r="N127" s="175" t="s">
        <v>47</v>
      </c>
      <c r="O127" s="172"/>
      <c r="P127" s="31" t="s">
        <v>48</v>
      </c>
      <c r="Q127" s="159" t="s">
        <v>49</v>
      </c>
    </row>
    <row r="128" spans="2:18" x14ac:dyDescent="0.25">
      <c r="B128" s="173"/>
      <c r="C128" s="174"/>
      <c r="D128" s="177"/>
      <c r="E128" s="178"/>
      <c r="F128" s="178"/>
      <c r="G128" s="178"/>
      <c r="H128" s="178"/>
      <c r="I128" s="174"/>
      <c r="J128" s="174"/>
      <c r="K128" s="177"/>
      <c r="L128" s="178"/>
      <c r="M128" s="174"/>
      <c r="N128" s="177"/>
      <c r="O128" s="174"/>
      <c r="P128" s="32" t="s">
        <v>50</v>
      </c>
      <c r="Q128" s="160"/>
    </row>
    <row r="129" spans="2:18" ht="23.1" customHeight="1" x14ac:dyDescent="0.25">
      <c r="B129" s="168">
        <v>45358</v>
      </c>
      <c r="C129" s="169"/>
      <c r="D129" s="24" t="s">
        <v>54</v>
      </c>
      <c r="E129" s="25"/>
      <c r="F129" s="25"/>
      <c r="G129" s="25"/>
      <c r="H129" s="25"/>
      <c r="I129" s="26"/>
      <c r="J129" s="33"/>
      <c r="K129" s="165"/>
      <c r="L129" s="166"/>
      <c r="M129" s="167"/>
      <c r="N129" s="165"/>
      <c r="O129" s="167"/>
      <c r="P129" s="34" t="s">
        <v>50</v>
      </c>
      <c r="Q129" s="35">
        <v>5000</v>
      </c>
    </row>
    <row r="130" spans="2:18" ht="23.1" customHeight="1" x14ac:dyDescent="0.25">
      <c r="B130" s="163"/>
      <c r="C130" s="164"/>
      <c r="D130" s="24"/>
      <c r="E130" s="25"/>
      <c r="F130" s="25"/>
      <c r="G130" s="25"/>
      <c r="H130" s="25"/>
      <c r="I130" s="26"/>
      <c r="J130" s="33"/>
      <c r="K130" s="165">
        <v>0</v>
      </c>
      <c r="L130" s="166"/>
      <c r="M130" s="167"/>
      <c r="N130" s="165"/>
      <c r="O130" s="167"/>
      <c r="P130" s="34"/>
      <c r="Q130" s="35"/>
    </row>
    <row r="131" spans="2:18" ht="23.1" customHeight="1" thickBot="1" x14ac:dyDescent="0.3">
      <c r="B131" s="163"/>
      <c r="C131" s="164"/>
      <c r="D131" s="24"/>
      <c r="E131" s="25"/>
      <c r="F131" s="25"/>
      <c r="G131" s="25"/>
      <c r="H131" s="25"/>
      <c r="I131" s="26"/>
      <c r="J131" s="33"/>
      <c r="K131" s="165"/>
      <c r="L131" s="166"/>
      <c r="M131" s="167"/>
      <c r="N131" s="165"/>
      <c r="O131" s="167"/>
      <c r="P131" s="36"/>
      <c r="Q131" s="35">
        <f>Q130+K131-O131</f>
        <v>0</v>
      </c>
    </row>
    <row r="132" spans="2:18" ht="23.1" customHeight="1" thickTop="1" x14ac:dyDescent="0.25">
      <c r="B132" s="161"/>
      <c r="C132" s="162"/>
      <c r="D132" s="24"/>
      <c r="E132" s="25"/>
      <c r="F132" s="25"/>
      <c r="G132" s="25"/>
      <c r="H132" s="25"/>
      <c r="I132" s="26"/>
      <c r="J132" s="33"/>
      <c r="K132" s="165"/>
      <c r="L132" s="166"/>
      <c r="M132" s="167"/>
      <c r="N132" s="165"/>
      <c r="O132" s="167"/>
      <c r="P132" s="34"/>
      <c r="Q132" s="35">
        <f>Q131+K132-O132</f>
        <v>0</v>
      </c>
      <c r="R132" s="37"/>
    </row>
    <row r="133" spans="2:18" ht="23.1" customHeight="1" x14ac:dyDescent="0.25">
      <c r="B133" s="30"/>
      <c r="C133" s="30"/>
      <c r="D133" s="65"/>
      <c r="E133" s="65"/>
      <c r="F133" s="65"/>
      <c r="G133" s="65"/>
      <c r="H133" s="65"/>
      <c r="I133" s="65"/>
      <c r="K133" s="66"/>
      <c r="L133" s="66"/>
      <c r="M133" s="66"/>
      <c r="N133" s="66"/>
      <c r="O133" s="66"/>
      <c r="Q133" s="67"/>
      <c r="R133" s="6"/>
    </row>
    <row r="134" spans="2:18" ht="23.25" customHeight="1" x14ac:dyDescent="0.25">
      <c r="B134" s="154" t="s">
        <v>52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  <c r="O134" s="154"/>
      <c r="P134" s="154"/>
      <c r="Q134" s="154"/>
    </row>
    <row r="137" spans="2:18" x14ac:dyDescent="0.25">
      <c r="B137" s="155" t="s">
        <v>55</v>
      </c>
      <c r="C137" s="156"/>
      <c r="D137" s="156"/>
      <c r="E137" s="156" t="s">
        <v>59</v>
      </c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42" t="s">
        <v>90</v>
      </c>
    </row>
    <row r="138" spans="2:18" x14ac:dyDescent="0.25">
      <c r="B138" s="157"/>
      <c r="C138" s="158"/>
      <c r="D138" s="158"/>
      <c r="E138" s="158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44"/>
    </row>
    <row r="139" spans="2:18" ht="16.5" thickTop="1" x14ac:dyDescent="0.25">
      <c r="B139" s="171" t="s">
        <v>44</v>
      </c>
      <c r="C139" s="172"/>
      <c r="D139" s="175" t="s">
        <v>45</v>
      </c>
      <c r="E139" s="176"/>
      <c r="F139" s="176"/>
      <c r="G139" s="176"/>
      <c r="H139" s="176"/>
      <c r="I139" s="172"/>
      <c r="J139" s="172" t="s">
        <v>64</v>
      </c>
      <c r="K139" s="175" t="s">
        <v>46</v>
      </c>
      <c r="L139" s="176"/>
      <c r="M139" s="172"/>
      <c r="N139" s="175" t="s">
        <v>47</v>
      </c>
      <c r="O139" s="172"/>
      <c r="P139" s="31" t="s">
        <v>48</v>
      </c>
      <c r="Q139" s="159" t="s">
        <v>49</v>
      </c>
    </row>
    <row r="140" spans="2:18" x14ac:dyDescent="0.25">
      <c r="B140" s="173"/>
      <c r="C140" s="174"/>
      <c r="D140" s="177"/>
      <c r="E140" s="178"/>
      <c r="F140" s="178"/>
      <c r="G140" s="178"/>
      <c r="H140" s="178"/>
      <c r="I140" s="174"/>
      <c r="J140" s="174"/>
      <c r="K140" s="177"/>
      <c r="L140" s="178"/>
      <c r="M140" s="174"/>
      <c r="N140" s="177"/>
      <c r="O140" s="174"/>
      <c r="P140" s="32" t="s">
        <v>50</v>
      </c>
      <c r="Q140" s="160"/>
    </row>
    <row r="141" spans="2:18" ht="23.1" customHeight="1" x14ac:dyDescent="0.25">
      <c r="B141" s="168">
        <v>45358</v>
      </c>
      <c r="C141" s="169"/>
      <c r="D141" s="24" t="s">
        <v>54</v>
      </c>
      <c r="E141" s="25"/>
      <c r="F141" s="25"/>
      <c r="G141" s="25"/>
      <c r="H141" s="25"/>
      <c r="I141" s="26"/>
      <c r="J141" s="33"/>
      <c r="K141" s="165"/>
      <c r="L141" s="166"/>
      <c r="M141" s="167"/>
      <c r="N141" s="165"/>
      <c r="O141" s="167"/>
      <c r="P141" s="34" t="s">
        <v>50</v>
      </c>
      <c r="Q141" s="35">
        <v>10005.02</v>
      </c>
    </row>
    <row r="142" spans="2:18" ht="23.1" customHeight="1" x14ac:dyDescent="0.25">
      <c r="B142" s="163"/>
      <c r="C142" s="164"/>
      <c r="D142" s="24"/>
      <c r="E142" s="25"/>
      <c r="F142" s="25"/>
      <c r="G142" s="25"/>
      <c r="H142" s="25"/>
      <c r="I142" s="26"/>
      <c r="J142" s="33"/>
      <c r="K142" s="165"/>
      <c r="L142" s="166"/>
      <c r="M142" s="167"/>
      <c r="N142" s="165"/>
      <c r="O142" s="167"/>
      <c r="P142" s="34"/>
      <c r="Q142" s="35"/>
    </row>
    <row r="143" spans="2:18" ht="23.1" customHeight="1" thickBot="1" x14ac:dyDescent="0.3">
      <c r="B143" s="163"/>
      <c r="C143" s="164"/>
      <c r="D143" s="24"/>
      <c r="E143" s="25"/>
      <c r="F143" s="25"/>
      <c r="G143" s="25"/>
      <c r="H143" s="25"/>
      <c r="I143" s="26"/>
      <c r="J143" s="33"/>
      <c r="K143" s="165"/>
      <c r="L143" s="166"/>
      <c r="M143" s="167"/>
      <c r="N143" s="165"/>
      <c r="O143" s="167"/>
      <c r="P143" s="36"/>
      <c r="Q143" s="35">
        <f t="shared" ref="Q143:Q144" si="2">Q142+K143-O143</f>
        <v>0</v>
      </c>
    </row>
    <row r="144" spans="2:18" ht="23.1" customHeight="1" thickTop="1" x14ac:dyDescent="0.25">
      <c r="B144" s="161"/>
      <c r="C144" s="162"/>
      <c r="D144" s="24"/>
      <c r="E144" s="25"/>
      <c r="F144" s="25"/>
      <c r="G144" s="25"/>
      <c r="H144" s="25"/>
      <c r="I144" s="26"/>
      <c r="J144" s="33"/>
      <c r="K144" s="165"/>
      <c r="L144" s="166"/>
      <c r="M144" s="167"/>
      <c r="N144" s="165"/>
      <c r="O144" s="167"/>
      <c r="P144" s="34"/>
      <c r="Q144" s="35">
        <f t="shared" si="2"/>
        <v>0</v>
      </c>
      <c r="R144" s="37"/>
    </row>
    <row r="145" spans="2:17" ht="23.1" customHeight="1" x14ac:dyDescent="0.25"/>
    <row r="146" spans="2:17" x14ac:dyDescent="0.25">
      <c r="B146" s="155" t="s">
        <v>53</v>
      </c>
      <c r="C146" s="156"/>
      <c r="D146" s="156"/>
      <c r="E146" s="156" t="s">
        <v>60</v>
      </c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42" t="s">
        <v>91</v>
      </c>
    </row>
    <row r="147" spans="2:17" ht="16.5" thickBot="1" x14ac:dyDescent="0.3">
      <c r="B147" s="157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44"/>
    </row>
    <row r="148" spans="2:17" ht="16.5" thickTop="1" x14ac:dyDescent="0.25">
      <c r="B148" s="171" t="s">
        <v>44</v>
      </c>
      <c r="C148" s="172"/>
      <c r="D148" s="175" t="s">
        <v>45</v>
      </c>
      <c r="E148" s="176"/>
      <c r="F148" s="176"/>
      <c r="G148" s="176"/>
      <c r="H148" s="176"/>
      <c r="I148" s="172"/>
      <c r="J148" s="172" t="s">
        <v>64</v>
      </c>
      <c r="K148" s="175" t="s">
        <v>46</v>
      </c>
      <c r="L148" s="176"/>
      <c r="M148" s="172"/>
      <c r="N148" s="175" t="s">
        <v>47</v>
      </c>
      <c r="O148" s="172"/>
      <c r="P148" s="31" t="s">
        <v>48</v>
      </c>
      <c r="Q148" s="159" t="s">
        <v>49</v>
      </c>
    </row>
    <row r="149" spans="2:17" x14ac:dyDescent="0.25">
      <c r="B149" s="173"/>
      <c r="C149" s="174"/>
      <c r="D149" s="177"/>
      <c r="E149" s="178"/>
      <c r="F149" s="178"/>
      <c r="G149" s="178"/>
      <c r="H149" s="178"/>
      <c r="I149" s="174"/>
      <c r="J149" s="174"/>
      <c r="K149" s="177"/>
      <c r="L149" s="178"/>
      <c r="M149" s="174"/>
      <c r="N149" s="177"/>
      <c r="O149" s="174"/>
      <c r="P149" s="32" t="s">
        <v>50</v>
      </c>
      <c r="Q149" s="160"/>
    </row>
    <row r="150" spans="2:17" ht="23.1" customHeight="1" x14ac:dyDescent="0.25">
      <c r="B150" s="168">
        <v>45358</v>
      </c>
      <c r="C150" s="169"/>
      <c r="D150" s="24" t="s">
        <v>54</v>
      </c>
      <c r="E150" s="25"/>
      <c r="F150" s="25"/>
      <c r="G150" s="25"/>
      <c r="H150" s="25"/>
      <c r="I150" s="26"/>
      <c r="J150" s="33"/>
      <c r="K150" s="165"/>
      <c r="L150" s="166"/>
      <c r="M150" s="167"/>
      <c r="N150" s="165"/>
      <c r="O150" s="167"/>
      <c r="P150" s="34" t="s">
        <v>50</v>
      </c>
      <c r="Q150" s="35">
        <v>765.17</v>
      </c>
    </row>
    <row r="151" spans="2:17" ht="23.1" customHeight="1" x14ac:dyDescent="0.25">
      <c r="B151" s="163"/>
      <c r="C151" s="164"/>
      <c r="D151" s="24"/>
      <c r="E151" s="25"/>
      <c r="F151" s="25"/>
      <c r="G151" s="25"/>
      <c r="H151" s="25"/>
      <c r="I151" s="26"/>
      <c r="J151" s="33"/>
      <c r="K151" s="165"/>
      <c r="L151" s="166"/>
      <c r="M151" s="167"/>
      <c r="N151" s="165"/>
      <c r="O151" s="167"/>
      <c r="P151" s="34"/>
      <c r="Q151" s="35"/>
    </row>
    <row r="152" spans="2:17" ht="23.1" customHeight="1" x14ac:dyDescent="0.25">
      <c r="B152" s="163"/>
      <c r="C152" s="164"/>
      <c r="D152" s="24"/>
      <c r="E152" s="25"/>
      <c r="F152" s="25"/>
      <c r="G152" s="25"/>
      <c r="H152" s="25"/>
      <c r="I152" s="26"/>
      <c r="J152" s="33"/>
      <c r="K152" s="165"/>
      <c r="L152" s="166"/>
      <c r="M152" s="167"/>
      <c r="N152" s="165">
        <v>0</v>
      </c>
      <c r="O152" s="167"/>
      <c r="P152" s="36"/>
      <c r="Q152" s="35">
        <f>Q151+K152-N152</f>
        <v>0</v>
      </c>
    </row>
    <row r="153" spans="2:17" ht="23.1" customHeight="1" x14ac:dyDescent="0.25">
      <c r="B153" s="161"/>
      <c r="C153" s="162"/>
      <c r="D153" s="24"/>
      <c r="E153" s="25"/>
      <c r="F153" s="25"/>
      <c r="G153" s="25"/>
      <c r="H153" s="25"/>
      <c r="I153" s="26"/>
      <c r="J153" s="33"/>
      <c r="K153" s="165"/>
      <c r="L153" s="166"/>
      <c r="M153" s="167"/>
      <c r="N153" s="165"/>
      <c r="O153" s="167"/>
      <c r="P153" s="34"/>
      <c r="Q153" s="35"/>
    </row>
    <row r="154" spans="2:17" ht="23.1" customHeight="1" x14ac:dyDescent="0.25"/>
    <row r="155" spans="2:17" x14ac:dyDescent="0.25">
      <c r="B155" s="155" t="s">
        <v>55</v>
      </c>
      <c r="C155" s="156"/>
      <c r="D155" s="156"/>
      <c r="E155" s="156" t="s">
        <v>57</v>
      </c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70" t="s">
        <v>121</v>
      </c>
    </row>
    <row r="156" spans="2:17" ht="16.5" thickBot="1" x14ac:dyDescent="0.3">
      <c r="B156" s="157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44"/>
    </row>
    <row r="157" spans="2:17" ht="16.5" thickTop="1" x14ac:dyDescent="0.25">
      <c r="B157" s="171" t="s">
        <v>44</v>
      </c>
      <c r="C157" s="172"/>
      <c r="D157" s="175" t="s">
        <v>45</v>
      </c>
      <c r="E157" s="176"/>
      <c r="F157" s="176"/>
      <c r="G157" s="176"/>
      <c r="H157" s="176"/>
      <c r="I157" s="172"/>
      <c r="J157" s="172" t="s">
        <v>64</v>
      </c>
      <c r="K157" s="175" t="s">
        <v>46</v>
      </c>
      <c r="L157" s="176"/>
      <c r="M157" s="172"/>
      <c r="N157" s="175" t="s">
        <v>47</v>
      </c>
      <c r="O157" s="172"/>
      <c r="P157" s="31" t="s">
        <v>48</v>
      </c>
      <c r="Q157" s="159" t="s">
        <v>49</v>
      </c>
    </row>
    <row r="158" spans="2:17" x14ac:dyDescent="0.25">
      <c r="B158" s="173"/>
      <c r="C158" s="174"/>
      <c r="D158" s="177"/>
      <c r="E158" s="178"/>
      <c r="F158" s="178"/>
      <c r="G158" s="178"/>
      <c r="H158" s="178"/>
      <c r="I158" s="174"/>
      <c r="J158" s="174"/>
      <c r="K158" s="177"/>
      <c r="L158" s="178"/>
      <c r="M158" s="174"/>
      <c r="N158" s="177"/>
      <c r="O158" s="174"/>
      <c r="P158" s="32" t="s">
        <v>50</v>
      </c>
      <c r="Q158" s="160"/>
    </row>
    <row r="159" spans="2:17" ht="23.1" customHeight="1" x14ac:dyDescent="0.25">
      <c r="B159" s="168">
        <v>45358</v>
      </c>
      <c r="C159" s="169"/>
      <c r="D159" s="24" t="s">
        <v>54</v>
      </c>
      <c r="E159" s="25"/>
      <c r="F159" s="25"/>
      <c r="G159" s="25"/>
      <c r="H159" s="25"/>
      <c r="I159" s="26"/>
      <c r="J159" s="33"/>
      <c r="K159" s="165"/>
      <c r="L159" s="166"/>
      <c r="M159" s="167"/>
      <c r="N159" s="165"/>
      <c r="O159" s="167"/>
      <c r="P159" s="34" t="s">
        <v>48</v>
      </c>
      <c r="Q159" s="35">
        <v>435.1</v>
      </c>
    </row>
    <row r="160" spans="2:17" ht="23.1" customHeight="1" x14ac:dyDescent="0.25">
      <c r="B160" s="163"/>
      <c r="C160" s="164"/>
      <c r="D160" s="24"/>
      <c r="E160" s="25"/>
      <c r="F160" s="25"/>
      <c r="G160" s="25"/>
      <c r="H160" s="25"/>
      <c r="I160" s="26"/>
      <c r="J160" s="33"/>
      <c r="K160" s="165">
        <v>0</v>
      </c>
      <c r="L160" s="166"/>
      <c r="M160" s="167"/>
      <c r="N160" s="165"/>
      <c r="O160" s="167"/>
      <c r="P160" s="34"/>
      <c r="Q160" s="35"/>
    </row>
    <row r="161" spans="2:18" ht="23.1" customHeight="1" thickBot="1" x14ac:dyDescent="0.3">
      <c r="B161" s="163"/>
      <c r="C161" s="164"/>
      <c r="D161" s="24"/>
      <c r="E161" s="25"/>
      <c r="F161" s="25"/>
      <c r="G161" s="25"/>
      <c r="H161" s="25"/>
      <c r="I161" s="26"/>
      <c r="J161" s="33"/>
      <c r="K161" s="165"/>
      <c r="L161" s="166"/>
      <c r="M161" s="167"/>
      <c r="N161" s="165"/>
      <c r="O161" s="167"/>
      <c r="P161" s="36"/>
      <c r="Q161" s="35">
        <f>Q160+K161-O161</f>
        <v>0</v>
      </c>
    </row>
    <row r="162" spans="2:18" ht="23.1" customHeight="1" thickTop="1" x14ac:dyDescent="0.25">
      <c r="B162" s="161"/>
      <c r="C162" s="162"/>
      <c r="D162" s="24"/>
      <c r="E162" s="25"/>
      <c r="F162" s="25"/>
      <c r="G162" s="25"/>
      <c r="H162" s="25"/>
      <c r="I162" s="26"/>
      <c r="J162" s="33"/>
      <c r="K162" s="165"/>
      <c r="L162" s="166"/>
      <c r="M162" s="167"/>
      <c r="N162" s="165"/>
      <c r="O162" s="167"/>
      <c r="P162" s="34"/>
      <c r="Q162" s="35">
        <f>Q161+K162-O162</f>
        <v>0</v>
      </c>
      <c r="R162" s="37"/>
    </row>
    <row r="163" spans="2:18" ht="23.1" customHeight="1" x14ac:dyDescent="0.25">
      <c r="B163" s="30"/>
      <c r="C163" s="30"/>
      <c r="D163" s="65"/>
      <c r="E163" s="65"/>
      <c r="F163" s="65"/>
      <c r="G163" s="65"/>
      <c r="H163" s="65"/>
      <c r="I163" s="65"/>
      <c r="K163" s="66"/>
      <c r="L163" s="66"/>
      <c r="M163" s="66"/>
      <c r="N163" s="66"/>
      <c r="O163" s="66"/>
      <c r="Q163" s="67"/>
      <c r="R163" s="6"/>
    </row>
    <row r="164" spans="2:18" ht="23.25" customHeight="1" x14ac:dyDescent="0.25">
      <c r="B164" s="154" t="s">
        <v>52</v>
      </c>
      <c r="C164" s="154"/>
      <c r="D164" s="154"/>
      <c r="E164" s="154"/>
      <c r="F164" s="154"/>
      <c r="G164" s="154"/>
      <c r="H164" s="154"/>
      <c r="I164" s="154"/>
      <c r="J164" s="154"/>
      <c r="K164" s="154"/>
      <c r="L164" s="154"/>
      <c r="M164" s="154"/>
      <c r="N164" s="154"/>
      <c r="O164" s="154"/>
      <c r="P164" s="154"/>
      <c r="Q164" s="154"/>
    </row>
    <row r="167" spans="2:18" x14ac:dyDescent="0.25">
      <c r="B167" s="155" t="s">
        <v>55</v>
      </c>
      <c r="C167" s="156"/>
      <c r="D167" s="156"/>
      <c r="E167" s="156" t="s">
        <v>61</v>
      </c>
      <c r="F167" s="156"/>
      <c r="G167" s="156"/>
      <c r="H167" s="156"/>
      <c r="I167" s="156"/>
      <c r="J167" s="156"/>
      <c r="K167" s="156"/>
      <c r="L167" s="156"/>
      <c r="M167" s="156"/>
      <c r="N167" s="156"/>
      <c r="O167" s="156"/>
      <c r="P167" s="156"/>
      <c r="Q167" s="142" t="s">
        <v>92</v>
      </c>
    </row>
    <row r="168" spans="2:18" ht="16.5" thickBot="1" x14ac:dyDescent="0.3">
      <c r="B168" s="157"/>
      <c r="C168" s="158"/>
      <c r="D168" s="158"/>
      <c r="E168" s="158"/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44"/>
    </row>
    <row r="169" spans="2:18" ht="16.5" thickTop="1" x14ac:dyDescent="0.25">
      <c r="B169" s="171" t="s">
        <v>44</v>
      </c>
      <c r="C169" s="172"/>
      <c r="D169" s="175" t="s">
        <v>45</v>
      </c>
      <c r="E169" s="176"/>
      <c r="F169" s="176"/>
      <c r="G169" s="176"/>
      <c r="H169" s="176"/>
      <c r="I169" s="172"/>
      <c r="J169" s="172" t="s">
        <v>64</v>
      </c>
      <c r="K169" s="175" t="s">
        <v>46</v>
      </c>
      <c r="L169" s="176"/>
      <c r="M169" s="172"/>
      <c r="N169" s="175" t="s">
        <v>47</v>
      </c>
      <c r="O169" s="172"/>
      <c r="P169" s="31" t="s">
        <v>48</v>
      </c>
      <c r="Q169" s="159" t="s">
        <v>49</v>
      </c>
    </row>
    <row r="170" spans="2:18" x14ac:dyDescent="0.25">
      <c r="B170" s="173"/>
      <c r="C170" s="174"/>
      <c r="D170" s="177"/>
      <c r="E170" s="178"/>
      <c r="F170" s="178"/>
      <c r="G170" s="178"/>
      <c r="H170" s="178"/>
      <c r="I170" s="174"/>
      <c r="J170" s="174"/>
      <c r="K170" s="177"/>
      <c r="L170" s="178"/>
      <c r="M170" s="174"/>
      <c r="N170" s="177"/>
      <c r="O170" s="174"/>
      <c r="P170" s="32" t="s">
        <v>50</v>
      </c>
      <c r="Q170" s="160"/>
    </row>
    <row r="171" spans="2:18" ht="23.1" customHeight="1" x14ac:dyDescent="0.25">
      <c r="B171" s="168">
        <v>45358</v>
      </c>
      <c r="C171" s="169"/>
      <c r="D171" s="24" t="s">
        <v>54</v>
      </c>
      <c r="E171" s="25"/>
      <c r="F171" s="25"/>
      <c r="G171" s="25"/>
      <c r="H171" s="25"/>
      <c r="I171" s="26"/>
      <c r="J171" s="33"/>
      <c r="K171" s="165"/>
      <c r="L171" s="166"/>
      <c r="M171" s="167"/>
      <c r="N171" s="165"/>
      <c r="O171" s="167"/>
      <c r="P171" s="34" t="s">
        <v>50</v>
      </c>
      <c r="Q171" s="35">
        <v>1526.51</v>
      </c>
    </row>
    <row r="172" spans="2:18" ht="23.1" customHeight="1" x14ac:dyDescent="0.25">
      <c r="B172" s="163"/>
      <c r="C172" s="164"/>
      <c r="D172" s="24"/>
      <c r="E172" s="25"/>
      <c r="F172" s="25"/>
      <c r="G172" s="25"/>
      <c r="H172" s="25"/>
      <c r="I172" s="26"/>
      <c r="J172" s="33"/>
      <c r="K172" s="165">
        <v>0</v>
      </c>
      <c r="L172" s="166"/>
      <c r="M172" s="167"/>
      <c r="N172" s="165"/>
      <c r="O172" s="167"/>
      <c r="P172" s="34"/>
      <c r="Q172" s="35"/>
    </row>
    <row r="173" spans="2:18" ht="23.1" customHeight="1" thickBot="1" x14ac:dyDescent="0.3">
      <c r="B173" s="163"/>
      <c r="C173" s="164"/>
      <c r="D173" s="24"/>
      <c r="E173" s="25"/>
      <c r="F173" s="25"/>
      <c r="G173" s="25"/>
      <c r="H173" s="25"/>
      <c r="I173" s="26"/>
      <c r="J173" s="33"/>
      <c r="K173" s="165"/>
      <c r="L173" s="166"/>
      <c r="M173" s="167"/>
      <c r="N173" s="165"/>
      <c r="O173" s="167"/>
      <c r="P173" s="36"/>
      <c r="Q173" s="35">
        <f>Q172+K173-O173</f>
        <v>0</v>
      </c>
    </row>
    <row r="174" spans="2:18" ht="23.1" customHeight="1" thickTop="1" x14ac:dyDescent="0.25">
      <c r="B174" s="161"/>
      <c r="C174" s="162"/>
      <c r="D174" s="24"/>
      <c r="E174" s="25"/>
      <c r="F174" s="25"/>
      <c r="G174" s="25"/>
      <c r="H174" s="25"/>
      <c r="I174" s="26"/>
      <c r="J174" s="33"/>
      <c r="K174" s="165"/>
      <c r="L174" s="166"/>
      <c r="M174" s="167"/>
      <c r="N174" s="165"/>
      <c r="O174" s="167"/>
      <c r="P174" s="34"/>
      <c r="Q174" s="35">
        <f>Q173+K174-O174</f>
        <v>0</v>
      </c>
      <c r="R174" s="37"/>
    </row>
    <row r="175" spans="2:18" ht="23.1" customHeight="1" x14ac:dyDescent="0.25"/>
    <row r="176" spans="2:18" x14ac:dyDescent="0.25">
      <c r="B176" s="155" t="s">
        <v>55</v>
      </c>
      <c r="C176" s="156"/>
      <c r="D176" s="156"/>
      <c r="E176" s="156" t="s">
        <v>58</v>
      </c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70" t="s">
        <v>122</v>
      </c>
    </row>
    <row r="177" spans="2:18" ht="16.5" thickBot="1" x14ac:dyDescent="0.3">
      <c r="B177" s="157"/>
      <c r="C177" s="158"/>
      <c r="D177" s="158"/>
      <c r="E177" s="158"/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44"/>
    </row>
    <row r="178" spans="2:18" ht="16.5" thickTop="1" x14ac:dyDescent="0.25">
      <c r="B178" s="171" t="s">
        <v>44</v>
      </c>
      <c r="C178" s="172"/>
      <c r="D178" s="175" t="s">
        <v>45</v>
      </c>
      <c r="E178" s="176"/>
      <c r="F178" s="176"/>
      <c r="G178" s="176"/>
      <c r="H178" s="176"/>
      <c r="I178" s="172"/>
      <c r="J178" s="172" t="s">
        <v>64</v>
      </c>
      <c r="K178" s="175" t="s">
        <v>46</v>
      </c>
      <c r="L178" s="176"/>
      <c r="M178" s="172"/>
      <c r="N178" s="175" t="s">
        <v>47</v>
      </c>
      <c r="O178" s="172"/>
      <c r="P178" s="31" t="s">
        <v>48</v>
      </c>
      <c r="Q178" s="159" t="s">
        <v>49</v>
      </c>
    </row>
    <row r="179" spans="2:18" x14ac:dyDescent="0.25">
      <c r="B179" s="173"/>
      <c r="C179" s="174"/>
      <c r="D179" s="177"/>
      <c r="E179" s="178"/>
      <c r="F179" s="178"/>
      <c r="G179" s="178"/>
      <c r="H179" s="178"/>
      <c r="I179" s="174"/>
      <c r="J179" s="174"/>
      <c r="K179" s="177"/>
      <c r="L179" s="178"/>
      <c r="M179" s="174"/>
      <c r="N179" s="177"/>
      <c r="O179" s="174"/>
      <c r="P179" s="32" t="s">
        <v>50</v>
      </c>
      <c r="Q179" s="160"/>
    </row>
    <row r="180" spans="2:18" ht="23.1" customHeight="1" x14ac:dyDescent="0.25">
      <c r="B180" s="168">
        <v>45358</v>
      </c>
      <c r="C180" s="169"/>
      <c r="D180" s="24" t="s">
        <v>54</v>
      </c>
      <c r="E180" s="25"/>
      <c r="F180" s="25"/>
      <c r="G180" s="25"/>
      <c r="H180" s="25"/>
      <c r="I180" s="26"/>
      <c r="J180" s="33"/>
      <c r="K180" s="165"/>
      <c r="L180" s="166"/>
      <c r="M180" s="167"/>
      <c r="N180" s="165"/>
      <c r="O180" s="167"/>
      <c r="P180" s="34" t="s">
        <v>48</v>
      </c>
      <c r="Q180" s="35">
        <v>868.02</v>
      </c>
    </row>
    <row r="181" spans="2:18" ht="23.1" customHeight="1" x14ac:dyDescent="0.25">
      <c r="B181" s="163"/>
      <c r="C181" s="164"/>
      <c r="D181" s="24"/>
      <c r="E181" s="25"/>
      <c r="F181" s="25"/>
      <c r="G181" s="25"/>
      <c r="H181" s="25"/>
      <c r="I181" s="26"/>
      <c r="J181" s="33"/>
      <c r="K181" s="165"/>
      <c r="L181" s="166"/>
      <c r="M181" s="167"/>
      <c r="N181" s="165"/>
      <c r="O181" s="167"/>
      <c r="P181" s="34"/>
      <c r="Q181" s="35"/>
    </row>
    <row r="182" spans="2:18" ht="23.1" customHeight="1" thickBot="1" x14ac:dyDescent="0.3">
      <c r="B182" s="163"/>
      <c r="C182" s="164"/>
      <c r="D182" s="24"/>
      <c r="E182" s="25"/>
      <c r="F182" s="25"/>
      <c r="G182" s="25"/>
      <c r="H182" s="25"/>
      <c r="I182" s="26"/>
      <c r="J182" s="33"/>
      <c r="K182" s="165"/>
      <c r="L182" s="166"/>
      <c r="M182" s="167"/>
      <c r="N182" s="165"/>
      <c r="O182" s="167"/>
      <c r="P182" s="36"/>
      <c r="Q182" s="35">
        <f t="shared" ref="Q182:Q183" si="3">Q181+K182-O182</f>
        <v>0</v>
      </c>
    </row>
    <row r="183" spans="2:18" ht="23.1" customHeight="1" thickTop="1" x14ac:dyDescent="0.25">
      <c r="B183" s="161"/>
      <c r="C183" s="162"/>
      <c r="D183" s="24"/>
      <c r="E183" s="25"/>
      <c r="F183" s="25"/>
      <c r="G183" s="25"/>
      <c r="H183" s="25"/>
      <c r="I183" s="26"/>
      <c r="J183" s="33"/>
      <c r="K183" s="165"/>
      <c r="L183" s="166"/>
      <c r="M183" s="167"/>
      <c r="N183" s="165"/>
      <c r="O183" s="167"/>
      <c r="P183" s="34"/>
      <c r="Q183" s="35">
        <f t="shared" si="3"/>
        <v>0</v>
      </c>
      <c r="R183" s="37"/>
    </row>
    <row r="184" spans="2:18" ht="23.1" customHeight="1" x14ac:dyDescent="0.25"/>
    <row r="185" spans="2:18" x14ac:dyDescent="0.25">
      <c r="B185" s="155" t="s">
        <v>55</v>
      </c>
      <c r="C185" s="156"/>
      <c r="D185" s="156"/>
      <c r="E185" s="156" t="s">
        <v>75</v>
      </c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42" t="s">
        <v>93</v>
      </c>
    </row>
    <row r="186" spans="2:18" ht="16.5" thickBot="1" x14ac:dyDescent="0.3">
      <c r="B186" s="157"/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44"/>
    </row>
    <row r="187" spans="2:18" ht="16.5" thickTop="1" x14ac:dyDescent="0.25">
      <c r="B187" s="171" t="s">
        <v>44</v>
      </c>
      <c r="C187" s="172"/>
      <c r="D187" s="175" t="s">
        <v>45</v>
      </c>
      <c r="E187" s="176"/>
      <c r="F187" s="176"/>
      <c r="G187" s="176"/>
      <c r="H187" s="176"/>
      <c r="I187" s="172"/>
      <c r="J187" s="172" t="s">
        <v>64</v>
      </c>
      <c r="K187" s="175" t="s">
        <v>46</v>
      </c>
      <c r="L187" s="176"/>
      <c r="M187" s="172"/>
      <c r="N187" s="175" t="s">
        <v>47</v>
      </c>
      <c r="O187" s="172"/>
      <c r="P187" s="31" t="s">
        <v>48</v>
      </c>
      <c r="Q187" s="159" t="s">
        <v>49</v>
      </c>
    </row>
    <row r="188" spans="2:18" x14ac:dyDescent="0.25">
      <c r="B188" s="173"/>
      <c r="C188" s="174"/>
      <c r="D188" s="177"/>
      <c r="E188" s="178"/>
      <c r="F188" s="178"/>
      <c r="G188" s="178"/>
      <c r="H188" s="178"/>
      <c r="I188" s="174"/>
      <c r="J188" s="174"/>
      <c r="K188" s="177"/>
      <c r="L188" s="178"/>
      <c r="M188" s="174"/>
      <c r="N188" s="177"/>
      <c r="O188" s="174"/>
      <c r="P188" s="32" t="s">
        <v>50</v>
      </c>
      <c r="Q188" s="160"/>
    </row>
    <row r="189" spans="2:18" ht="23.1" customHeight="1" x14ac:dyDescent="0.25">
      <c r="B189" s="168">
        <v>45358</v>
      </c>
      <c r="C189" s="169"/>
      <c r="D189" s="24" t="s">
        <v>54</v>
      </c>
      <c r="E189" s="25"/>
      <c r="F189" s="25"/>
      <c r="G189" s="25"/>
      <c r="H189" s="25"/>
      <c r="I189" s="26"/>
      <c r="J189" s="33"/>
      <c r="K189" s="165"/>
      <c r="L189" s="166"/>
      <c r="M189" s="167"/>
      <c r="N189" s="165"/>
      <c r="O189" s="167"/>
      <c r="P189" s="34" t="s">
        <v>50</v>
      </c>
      <c r="Q189" s="35">
        <v>19780.45</v>
      </c>
    </row>
    <row r="190" spans="2:18" ht="23.1" customHeight="1" x14ac:dyDescent="0.25">
      <c r="B190" s="163"/>
      <c r="C190" s="164"/>
      <c r="D190" s="24"/>
      <c r="E190" s="25"/>
      <c r="F190" s="25"/>
      <c r="G190" s="25"/>
      <c r="H190" s="25"/>
      <c r="I190" s="26"/>
      <c r="J190" s="33"/>
      <c r="K190" s="165"/>
      <c r="L190" s="166"/>
      <c r="M190" s="167"/>
      <c r="N190" s="165"/>
      <c r="O190" s="167"/>
      <c r="P190" s="34"/>
      <c r="Q190" s="35"/>
    </row>
    <row r="191" spans="2:18" ht="23.1" customHeight="1" thickBot="1" x14ac:dyDescent="0.3">
      <c r="B191" s="163"/>
      <c r="C191" s="164"/>
      <c r="D191" s="24"/>
      <c r="E191" s="25"/>
      <c r="F191" s="25"/>
      <c r="G191" s="25"/>
      <c r="H191" s="25"/>
      <c r="I191" s="26"/>
      <c r="J191" s="33"/>
      <c r="K191" s="165"/>
      <c r="L191" s="166"/>
      <c r="M191" s="167"/>
      <c r="N191" s="165"/>
      <c r="O191" s="167"/>
      <c r="P191" s="36"/>
      <c r="Q191" s="35">
        <f t="shared" ref="Q191:Q192" si="4">Q190+K191-O191</f>
        <v>0</v>
      </c>
    </row>
    <row r="192" spans="2:18" ht="23.1" customHeight="1" thickTop="1" x14ac:dyDescent="0.25">
      <c r="B192" s="161"/>
      <c r="C192" s="162"/>
      <c r="D192" s="24"/>
      <c r="E192" s="25"/>
      <c r="F192" s="25"/>
      <c r="G192" s="25"/>
      <c r="H192" s="25"/>
      <c r="I192" s="26"/>
      <c r="J192" s="33"/>
      <c r="K192" s="165"/>
      <c r="L192" s="166"/>
      <c r="M192" s="167"/>
      <c r="N192" s="165"/>
      <c r="O192" s="167"/>
      <c r="P192" s="34"/>
      <c r="Q192" s="35">
        <f t="shared" si="4"/>
        <v>0</v>
      </c>
      <c r="R192" s="37"/>
    </row>
    <row r="194" spans="2:18" ht="23.25" customHeight="1" x14ac:dyDescent="0.25">
      <c r="B194" s="154" t="s">
        <v>52</v>
      </c>
      <c r="C194" s="154"/>
      <c r="D194" s="154"/>
      <c r="E194" s="154"/>
      <c r="F194" s="154"/>
      <c r="G194" s="154"/>
      <c r="H194" s="154"/>
      <c r="I194" s="154"/>
      <c r="J194" s="154"/>
      <c r="K194" s="154"/>
      <c r="L194" s="154"/>
      <c r="M194" s="154"/>
      <c r="N194" s="154"/>
      <c r="O194" s="154"/>
      <c r="P194" s="154"/>
      <c r="Q194" s="154"/>
    </row>
    <row r="197" spans="2:18" x14ac:dyDescent="0.25">
      <c r="B197" s="155" t="s">
        <v>53</v>
      </c>
      <c r="C197" s="156"/>
      <c r="D197" s="156"/>
      <c r="E197" s="156" t="s">
        <v>21</v>
      </c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  <c r="P197" s="156"/>
      <c r="Q197" s="142" t="s">
        <v>94</v>
      </c>
    </row>
    <row r="198" spans="2:18" ht="16.5" thickBot="1" x14ac:dyDescent="0.3">
      <c r="B198" s="157"/>
      <c r="C198" s="158"/>
      <c r="D198" s="158"/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44"/>
    </row>
    <row r="199" spans="2:18" ht="16.5" thickTop="1" x14ac:dyDescent="0.25">
      <c r="B199" s="171" t="s">
        <v>44</v>
      </c>
      <c r="C199" s="172"/>
      <c r="D199" s="175" t="s">
        <v>45</v>
      </c>
      <c r="E199" s="176"/>
      <c r="F199" s="176"/>
      <c r="G199" s="176"/>
      <c r="H199" s="176"/>
      <c r="I199" s="172"/>
      <c r="J199" s="172" t="s">
        <v>64</v>
      </c>
      <c r="K199" s="175" t="s">
        <v>46</v>
      </c>
      <c r="L199" s="176"/>
      <c r="M199" s="172"/>
      <c r="N199" s="175" t="s">
        <v>47</v>
      </c>
      <c r="O199" s="172"/>
      <c r="P199" s="31" t="s">
        <v>48</v>
      </c>
      <c r="Q199" s="159" t="s">
        <v>49</v>
      </c>
    </row>
    <row r="200" spans="2:18" x14ac:dyDescent="0.25">
      <c r="B200" s="173"/>
      <c r="C200" s="174"/>
      <c r="D200" s="177"/>
      <c r="E200" s="178"/>
      <c r="F200" s="178"/>
      <c r="G200" s="178"/>
      <c r="H200" s="178"/>
      <c r="I200" s="174"/>
      <c r="J200" s="174"/>
      <c r="K200" s="177"/>
      <c r="L200" s="178"/>
      <c r="M200" s="174"/>
      <c r="N200" s="177"/>
      <c r="O200" s="174"/>
      <c r="P200" s="32" t="s">
        <v>50</v>
      </c>
      <c r="Q200" s="160"/>
    </row>
    <row r="201" spans="2:18" ht="23.1" customHeight="1" x14ac:dyDescent="0.25">
      <c r="B201" s="168">
        <v>45358</v>
      </c>
      <c r="C201" s="169"/>
      <c r="D201" s="24" t="s">
        <v>54</v>
      </c>
      <c r="E201" s="25"/>
      <c r="F201" s="25"/>
      <c r="G201" s="25"/>
      <c r="H201" s="25"/>
      <c r="I201" s="26"/>
      <c r="J201" s="33"/>
      <c r="K201" s="165"/>
      <c r="L201" s="166"/>
      <c r="M201" s="167"/>
      <c r="N201" s="165"/>
      <c r="O201" s="167"/>
      <c r="P201" s="34" t="s">
        <v>50</v>
      </c>
      <c r="Q201" s="35">
        <v>15303.33</v>
      </c>
    </row>
    <row r="202" spans="2:18" ht="23.1" customHeight="1" x14ac:dyDescent="0.25">
      <c r="B202" s="163"/>
      <c r="C202" s="164"/>
      <c r="D202" s="24"/>
      <c r="E202" s="25"/>
      <c r="F202" s="25"/>
      <c r="G202" s="25"/>
      <c r="H202" s="25"/>
      <c r="I202" s="26"/>
      <c r="J202" s="33"/>
      <c r="K202" s="165"/>
      <c r="L202" s="166"/>
      <c r="M202" s="167"/>
      <c r="N202" s="165"/>
      <c r="O202" s="167"/>
      <c r="P202" s="34"/>
      <c r="Q202" s="35"/>
    </row>
    <row r="203" spans="2:18" ht="23.1" customHeight="1" thickBot="1" x14ac:dyDescent="0.3">
      <c r="B203" s="163"/>
      <c r="C203" s="164"/>
      <c r="D203" s="24"/>
      <c r="E203" s="25"/>
      <c r="F203" s="25"/>
      <c r="G203" s="25"/>
      <c r="H203" s="25"/>
      <c r="I203" s="26"/>
      <c r="J203" s="33"/>
      <c r="K203" s="165"/>
      <c r="L203" s="166"/>
      <c r="M203" s="167"/>
      <c r="N203" s="165">
        <v>0</v>
      </c>
      <c r="O203" s="167"/>
      <c r="P203" s="36"/>
      <c r="Q203" s="35">
        <f>Q202+K203-N203</f>
        <v>0</v>
      </c>
    </row>
    <row r="204" spans="2:18" ht="23.1" customHeight="1" thickTop="1" x14ac:dyDescent="0.25">
      <c r="B204" s="161"/>
      <c r="C204" s="162"/>
      <c r="D204" s="24"/>
      <c r="E204" s="25"/>
      <c r="F204" s="25"/>
      <c r="G204" s="25"/>
      <c r="H204" s="25"/>
      <c r="I204" s="26"/>
      <c r="J204" s="33"/>
      <c r="K204" s="165"/>
      <c r="L204" s="166"/>
      <c r="M204" s="167"/>
      <c r="N204" s="165">
        <v>0</v>
      </c>
      <c r="O204" s="167"/>
      <c r="P204" s="34"/>
      <c r="Q204" s="35">
        <f>Q203+K204-N204</f>
        <v>0</v>
      </c>
      <c r="R204" s="37"/>
    </row>
    <row r="205" spans="2:18" ht="23.1" customHeight="1" x14ac:dyDescent="0.25">
      <c r="B205"/>
      <c r="C205"/>
      <c r="D205"/>
      <c r="E205"/>
      <c r="F205"/>
      <c r="G205"/>
      <c r="H205"/>
      <c r="I205"/>
      <c r="J205" s="1"/>
      <c r="K205"/>
      <c r="L205"/>
      <c r="M205"/>
      <c r="N205"/>
      <c r="O205"/>
      <c r="P205" s="1"/>
      <c r="Q205"/>
    </row>
    <row r="206" spans="2:18" x14ac:dyDescent="0.25">
      <c r="B206" s="155" t="s">
        <v>55</v>
      </c>
      <c r="C206" s="156"/>
      <c r="D206" s="156"/>
      <c r="E206" s="156" t="s">
        <v>62</v>
      </c>
      <c r="F206" s="156"/>
      <c r="G206" s="156"/>
      <c r="H206" s="156"/>
      <c r="I206" s="156"/>
      <c r="J206" s="156"/>
      <c r="K206" s="156"/>
      <c r="L206" s="156"/>
      <c r="M206" s="156"/>
      <c r="N206" s="156"/>
      <c r="O206" s="156"/>
      <c r="P206" s="156"/>
      <c r="Q206" s="142" t="s">
        <v>95</v>
      </c>
    </row>
    <row r="207" spans="2:18" ht="16.5" thickBot="1" x14ac:dyDescent="0.3">
      <c r="B207" s="157"/>
      <c r="C207" s="158"/>
      <c r="D207" s="158"/>
      <c r="E207" s="158"/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44"/>
    </row>
    <row r="208" spans="2:18" ht="16.5" thickTop="1" x14ac:dyDescent="0.25">
      <c r="B208" s="171" t="s">
        <v>44</v>
      </c>
      <c r="C208" s="172"/>
      <c r="D208" s="175" t="s">
        <v>45</v>
      </c>
      <c r="E208" s="176"/>
      <c r="F208" s="176"/>
      <c r="G208" s="176"/>
      <c r="H208" s="176"/>
      <c r="I208" s="172"/>
      <c r="J208" s="172" t="s">
        <v>64</v>
      </c>
      <c r="K208" s="175" t="s">
        <v>46</v>
      </c>
      <c r="L208" s="176"/>
      <c r="M208" s="172"/>
      <c r="N208" s="175" t="s">
        <v>47</v>
      </c>
      <c r="O208" s="172"/>
      <c r="P208" s="31" t="s">
        <v>48</v>
      </c>
      <c r="Q208" s="159" t="s">
        <v>49</v>
      </c>
    </row>
    <row r="209" spans="2:18" x14ac:dyDescent="0.25">
      <c r="B209" s="173"/>
      <c r="C209" s="174"/>
      <c r="D209" s="177"/>
      <c r="E209" s="178"/>
      <c r="F209" s="178"/>
      <c r="G209" s="178"/>
      <c r="H209" s="178"/>
      <c r="I209" s="174"/>
      <c r="J209" s="174"/>
      <c r="K209" s="177"/>
      <c r="L209" s="178"/>
      <c r="M209" s="174"/>
      <c r="N209" s="177"/>
      <c r="O209" s="174"/>
      <c r="P209" s="32" t="s">
        <v>50</v>
      </c>
      <c r="Q209" s="160"/>
    </row>
    <row r="210" spans="2:18" ht="23.1" customHeight="1" x14ac:dyDescent="0.25">
      <c r="B210" s="186"/>
      <c r="C210" s="187"/>
      <c r="D210" s="24"/>
      <c r="E210" s="25"/>
      <c r="F210" s="25"/>
      <c r="G210" s="25"/>
      <c r="H210" s="25"/>
      <c r="I210" s="26"/>
      <c r="J210" s="33"/>
      <c r="K210" s="165"/>
      <c r="L210" s="166"/>
      <c r="M210" s="167"/>
      <c r="N210" s="165"/>
      <c r="O210" s="167"/>
      <c r="P210" s="34"/>
      <c r="Q210" s="35">
        <v>0</v>
      </c>
    </row>
    <row r="211" spans="2:18" ht="23.1" customHeight="1" x14ac:dyDescent="0.25">
      <c r="B211" s="163"/>
      <c r="C211" s="164"/>
      <c r="D211" s="24"/>
      <c r="E211" s="25"/>
      <c r="F211" s="25"/>
      <c r="G211" s="25"/>
      <c r="H211" s="25"/>
      <c r="I211" s="26"/>
      <c r="J211" s="33"/>
      <c r="K211" s="165">
        <v>0</v>
      </c>
      <c r="L211" s="166"/>
      <c r="M211" s="167"/>
      <c r="N211" s="165"/>
      <c r="O211" s="167"/>
      <c r="P211" s="34"/>
      <c r="Q211" s="35">
        <f t="shared" ref="Q211:Q213" si="5">Q210+K211-O211</f>
        <v>0</v>
      </c>
    </row>
    <row r="212" spans="2:18" ht="23.1" customHeight="1" thickBot="1" x14ac:dyDescent="0.3">
      <c r="B212" s="163"/>
      <c r="C212" s="164"/>
      <c r="D212" s="24"/>
      <c r="E212" s="25"/>
      <c r="F212" s="25"/>
      <c r="G212" s="25"/>
      <c r="H212" s="25"/>
      <c r="I212" s="26"/>
      <c r="J212" s="33"/>
      <c r="K212" s="165"/>
      <c r="L212" s="166"/>
      <c r="M212" s="167"/>
      <c r="N212" s="165"/>
      <c r="O212" s="167"/>
      <c r="P212" s="36"/>
      <c r="Q212" s="35">
        <f t="shared" si="5"/>
        <v>0</v>
      </c>
    </row>
    <row r="213" spans="2:18" ht="23.1" customHeight="1" thickTop="1" x14ac:dyDescent="0.25">
      <c r="B213" s="161"/>
      <c r="C213" s="162"/>
      <c r="D213" s="24"/>
      <c r="E213" s="25"/>
      <c r="F213" s="25"/>
      <c r="G213" s="25"/>
      <c r="H213" s="25"/>
      <c r="I213" s="26"/>
      <c r="J213" s="33"/>
      <c r="K213" s="165"/>
      <c r="L213" s="166"/>
      <c r="M213" s="167"/>
      <c r="N213" s="165"/>
      <c r="O213" s="167"/>
      <c r="P213" s="34"/>
      <c r="Q213" s="35">
        <f t="shared" si="5"/>
        <v>0</v>
      </c>
      <c r="R213" s="37"/>
    </row>
    <row r="214" spans="2:18" ht="23.1" customHeight="1" x14ac:dyDescent="0.25"/>
    <row r="215" spans="2:18" x14ac:dyDescent="0.25">
      <c r="B215" s="155" t="s">
        <v>55</v>
      </c>
      <c r="C215" s="156"/>
      <c r="D215" s="156"/>
      <c r="E215" s="156" t="s">
        <v>7</v>
      </c>
      <c r="F215" s="156"/>
      <c r="G215" s="156"/>
      <c r="H215" s="156"/>
      <c r="I215" s="156"/>
      <c r="J215" s="156"/>
      <c r="K215" s="156"/>
      <c r="L215" s="156"/>
      <c r="M215" s="156"/>
      <c r="N215" s="156"/>
      <c r="O215" s="156"/>
      <c r="P215" s="156"/>
      <c r="Q215" s="142" t="s">
        <v>96</v>
      </c>
    </row>
    <row r="216" spans="2:18" x14ac:dyDescent="0.25">
      <c r="B216" s="157"/>
      <c r="C216" s="158"/>
      <c r="D216" s="158"/>
      <c r="E216" s="158"/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44"/>
    </row>
    <row r="217" spans="2:18" ht="16.5" thickTop="1" x14ac:dyDescent="0.25">
      <c r="B217" s="171" t="s">
        <v>44</v>
      </c>
      <c r="C217" s="172"/>
      <c r="D217" s="175" t="s">
        <v>45</v>
      </c>
      <c r="E217" s="176"/>
      <c r="F217" s="176"/>
      <c r="G217" s="176"/>
      <c r="H217" s="176"/>
      <c r="I217" s="172"/>
      <c r="J217" s="172" t="s">
        <v>64</v>
      </c>
      <c r="K217" s="175" t="s">
        <v>46</v>
      </c>
      <c r="L217" s="176"/>
      <c r="M217" s="172"/>
      <c r="N217" s="175" t="s">
        <v>47</v>
      </c>
      <c r="O217" s="172"/>
      <c r="P217" s="31" t="s">
        <v>48</v>
      </c>
      <c r="Q217" s="159" t="s">
        <v>49</v>
      </c>
    </row>
    <row r="218" spans="2:18" x14ac:dyDescent="0.25">
      <c r="B218" s="173"/>
      <c r="C218" s="174"/>
      <c r="D218" s="177"/>
      <c r="E218" s="178"/>
      <c r="F218" s="178"/>
      <c r="G218" s="178"/>
      <c r="H218" s="178"/>
      <c r="I218" s="174"/>
      <c r="J218" s="174"/>
      <c r="K218" s="177"/>
      <c r="L218" s="178"/>
      <c r="M218" s="174"/>
      <c r="N218" s="177"/>
      <c r="O218" s="174"/>
      <c r="P218" s="32" t="s">
        <v>50</v>
      </c>
      <c r="Q218" s="160"/>
    </row>
    <row r="219" spans="2:18" ht="23.1" customHeight="1" x14ac:dyDescent="0.25">
      <c r="B219" s="168">
        <v>45358</v>
      </c>
      <c r="C219" s="169"/>
      <c r="D219" s="24" t="s">
        <v>54</v>
      </c>
      <c r="E219" s="25"/>
      <c r="F219" s="25"/>
      <c r="G219" s="25"/>
      <c r="H219" s="25"/>
      <c r="I219" s="26"/>
      <c r="J219" s="33"/>
      <c r="K219" s="165"/>
      <c r="L219" s="166"/>
      <c r="M219" s="167"/>
      <c r="N219" s="165"/>
      <c r="O219" s="167"/>
      <c r="P219" s="34" t="s">
        <v>48</v>
      </c>
      <c r="Q219" s="35">
        <v>9051.98</v>
      </c>
    </row>
    <row r="220" spans="2:18" ht="23.1" customHeight="1" x14ac:dyDescent="0.25">
      <c r="B220" s="163"/>
      <c r="C220" s="164"/>
      <c r="D220" s="24"/>
      <c r="E220" s="25"/>
      <c r="F220" s="25"/>
      <c r="G220" s="25"/>
      <c r="H220" s="25"/>
      <c r="I220" s="26"/>
      <c r="J220" s="33"/>
      <c r="K220" s="165"/>
      <c r="L220" s="166"/>
      <c r="M220" s="167"/>
      <c r="N220" s="165"/>
      <c r="O220" s="167"/>
      <c r="P220" s="34"/>
      <c r="Q220" s="35"/>
    </row>
    <row r="221" spans="2:18" ht="23.1" customHeight="1" thickBot="1" x14ac:dyDescent="0.3">
      <c r="B221" s="163"/>
      <c r="C221" s="164"/>
      <c r="D221" s="24"/>
      <c r="E221" s="25"/>
      <c r="F221" s="25"/>
      <c r="G221" s="25"/>
      <c r="H221" s="25"/>
      <c r="I221" s="26"/>
      <c r="J221" s="33"/>
      <c r="K221" s="165"/>
      <c r="L221" s="166"/>
      <c r="M221" s="167"/>
      <c r="N221" s="165"/>
      <c r="O221" s="167"/>
      <c r="P221" s="36"/>
      <c r="Q221" s="35">
        <f t="shared" ref="Q221:Q222" si="6">Q220+K221-O221</f>
        <v>0</v>
      </c>
    </row>
    <row r="222" spans="2:18" ht="23.1" customHeight="1" thickTop="1" x14ac:dyDescent="0.25">
      <c r="B222" s="161"/>
      <c r="C222" s="162"/>
      <c r="D222" s="24"/>
      <c r="E222" s="25"/>
      <c r="F222" s="25"/>
      <c r="G222" s="25"/>
      <c r="H222" s="25"/>
      <c r="I222" s="26"/>
      <c r="J222" s="33"/>
      <c r="K222" s="165"/>
      <c r="L222" s="166"/>
      <c r="M222" s="167"/>
      <c r="N222" s="165"/>
      <c r="O222" s="167"/>
      <c r="P222" s="34"/>
      <c r="Q222" s="35">
        <f t="shared" si="6"/>
        <v>0</v>
      </c>
      <c r="R222" s="37"/>
    </row>
    <row r="224" spans="2:18" ht="23.25" customHeight="1" x14ac:dyDescent="0.25">
      <c r="B224" s="154" t="s">
        <v>52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  <c r="O224" s="154"/>
      <c r="P224" s="154"/>
      <c r="Q224" s="154"/>
    </row>
    <row r="227" spans="2:18" x14ac:dyDescent="0.25">
      <c r="B227" s="155" t="s">
        <v>53</v>
      </c>
      <c r="C227" s="156"/>
      <c r="D227" s="156"/>
      <c r="E227" s="156" t="s">
        <v>76</v>
      </c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42" t="s">
        <v>97</v>
      </c>
    </row>
    <row r="228" spans="2:18" ht="16.5" thickBot="1" x14ac:dyDescent="0.3">
      <c r="B228" s="157"/>
      <c r="C228" s="158"/>
      <c r="D228" s="158"/>
      <c r="E228" s="158"/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44"/>
    </row>
    <row r="229" spans="2:18" ht="16.5" thickTop="1" x14ac:dyDescent="0.25">
      <c r="B229" s="171" t="s">
        <v>44</v>
      </c>
      <c r="C229" s="172"/>
      <c r="D229" s="175" t="s">
        <v>45</v>
      </c>
      <c r="E229" s="176"/>
      <c r="F229" s="176"/>
      <c r="G229" s="176"/>
      <c r="H229" s="176"/>
      <c r="I229" s="172"/>
      <c r="J229" s="172" t="s">
        <v>64</v>
      </c>
      <c r="K229" s="175" t="s">
        <v>46</v>
      </c>
      <c r="L229" s="176"/>
      <c r="M229" s="172"/>
      <c r="N229" s="175" t="s">
        <v>47</v>
      </c>
      <c r="O229" s="172"/>
      <c r="P229" s="31" t="s">
        <v>48</v>
      </c>
      <c r="Q229" s="159" t="s">
        <v>49</v>
      </c>
    </row>
    <row r="230" spans="2:18" x14ac:dyDescent="0.25">
      <c r="B230" s="173"/>
      <c r="C230" s="174"/>
      <c r="D230" s="177"/>
      <c r="E230" s="178"/>
      <c r="F230" s="178"/>
      <c r="G230" s="178"/>
      <c r="H230" s="178"/>
      <c r="I230" s="174"/>
      <c r="J230" s="174"/>
      <c r="K230" s="177"/>
      <c r="L230" s="178"/>
      <c r="M230" s="174"/>
      <c r="N230" s="177"/>
      <c r="O230" s="174"/>
      <c r="P230" s="32" t="s">
        <v>50</v>
      </c>
      <c r="Q230" s="160"/>
    </row>
    <row r="231" spans="2:18" ht="23.1" customHeight="1" x14ac:dyDescent="0.25">
      <c r="B231" s="168">
        <v>45358</v>
      </c>
      <c r="C231" s="169"/>
      <c r="D231" s="24" t="s">
        <v>54</v>
      </c>
      <c r="E231" s="25"/>
      <c r="F231" s="25"/>
      <c r="G231" s="25"/>
      <c r="H231" s="25"/>
      <c r="I231" s="26"/>
      <c r="J231" s="33"/>
      <c r="K231" s="165"/>
      <c r="L231" s="166"/>
      <c r="M231" s="167"/>
      <c r="N231" s="165"/>
      <c r="O231" s="167"/>
      <c r="P231" s="34" t="s">
        <v>50</v>
      </c>
      <c r="Q231" s="35">
        <v>350.08</v>
      </c>
    </row>
    <row r="232" spans="2:18" ht="23.1" customHeight="1" x14ac:dyDescent="0.25">
      <c r="B232" s="163"/>
      <c r="C232" s="164"/>
      <c r="D232" s="24"/>
      <c r="E232" s="25"/>
      <c r="F232" s="25"/>
      <c r="G232" s="25"/>
      <c r="H232" s="25"/>
      <c r="I232" s="26"/>
      <c r="J232" s="33"/>
      <c r="K232" s="165"/>
      <c r="L232" s="166"/>
      <c r="M232" s="167"/>
      <c r="N232" s="165"/>
      <c r="O232" s="167"/>
      <c r="P232" s="34"/>
      <c r="Q232" s="35"/>
    </row>
    <row r="233" spans="2:18" ht="23.1" customHeight="1" thickBot="1" x14ac:dyDescent="0.3">
      <c r="B233" s="163"/>
      <c r="C233" s="164"/>
      <c r="D233" s="24"/>
      <c r="E233" s="25"/>
      <c r="F233" s="25"/>
      <c r="G233" s="25"/>
      <c r="H233" s="25"/>
      <c r="I233" s="26"/>
      <c r="J233" s="33"/>
      <c r="K233" s="165"/>
      <c r="L233" s="166"/>
      <c r="M233" s="167"/>
      <c r="N233" s="165">
        <v>0</v>
      </c>
      <c r="O233" s="167"/>
      <c r="P233" s="36"/>
      <c r="Q233" s="35">
        <f>Q232+K233-N233</f>
        <v>0</v>
      </c>
    </row>
    <row r="234" spans="2:18" ht="23.1" customHeight="1" thickTop="1" x14ac:dyDescent="0.25">
      <c r="B234" s="161"/>
      <c r="C234" s="162"/>
      <c r="D234" s="24"/>
      <c r="E234" s="25"/>
      <c r="F234" s="25"/>
      <c r="G234" s="25"/>
      <c r="H234" s="25"/>
      <c r="I234" s="26"/>
      <c r="J234" s="33"/>
      <c r="K234" s="165"/>
      <c r="L234" s="166"/>
      <c r="M234" s="167"/>
      <c r="N234" s="165">
        <v>0</v>
      </c>
      <c r="O234" s="167"/>
      <c r="P234" s="34"/>
      <c r="Q234" s="35">
        <f>Q233+K234-N234</f>
        <v>0</v>
      </c>
      <c r="R234" s="37"/>
    </row>
    <row r="235" spans="2:18" ht="23.1" customHeight="1" x14ac:dyDescent="0.25"/>
    <row r="236" spans="2:18" x14ac:dyDescent="0.25">
      <c r="B236" s="155" t="s">
        <v>55</v>
      </c>
      <c r="C236" s="156"/>
      <c r="D236" s="156"/>
      <c r="E236" s="156" t="s">
        <v>77</v>
      </c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42" t="s">
        <v>98</v>
      </c>
    </row>
    <row r="237" spans="2:18" ht="16.5" thickBot="1" x14ac:dyDescent="0.3">
      <c r="B237" s="157"/>
      <c r="C237" s="158"/>
      <c r="D237" s="158"/>
      <c r="E237" s="158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44"/>
    </row>
    <row r="238" spans="2:18" ht="16.5" thickTop="1" x14ac:dyDescent="0.25">
      <c r="B238" s="171" t="s">
        <v>44</v>
      </c>
      <c r="C238" s="172"/>
      <c r="D238" s="175" t="s">
        <v>45</v>
      </c>
      <c r="E238" s="176"/>
      <c r="F238" s="176"/>
      <c r="G238" s="176"/>
      <c r="H238" s="176"/>
      <c r="I238" s="172"/>
      <c r="J238" s="172" t="s">
        <v>64</v>
      </c>
      <c r="K238" s="175" t="s">
        <v>46</v>
      </c>
      <c r="L238" s="176"/>
      <c r="M238" s="172"/>
      <c r="N238" s="175" t="s">
        <v>47</v>
      </c>
      <c r="O238" s="172"/>
      <c r="P238" s="31" t="s">
        <v>48</v>
      </c>
      <c r="Q238" s="159" t="s">
        <v>49</v>
      </c>
    </row>
    <row r="239" spans="2:18" x14ac:dyDescent="0.25">
      <c r="B239" s="173"/>
      <c r="C239" s="174"/>
      <c r="D239" s="177"/>
      <c r="E239" s="178"/>
      <c r="F239" s="178"/>
      <c r="G239" s="178"/>
      <c r="H239" s="178"/>
      <c r="I239" s="174"/>
      <c r="J239" s="174"/>
      <c r="K239" s="177"/>
      <c r="L239" s="178"/>
      <c r="M239" s="174"/>
      <c r="N239" s="177"/>
      <c r="O239" s="174"/>
      <c r="P239" s="32" t="s">
        <v>50</v>
      </c>
      <c r="Q239" s="160"/>
    </row>
    <row r="240" spans="2:18" ht="23.1" customHeight="1" x14ac:dyDescent="0.25">
      <c r="B240" s="168"/>
      <c r="C240" s="169"/>
      <c r="D240" s="24"/>
      <c r="E240" s="25"/>
      <c r="F240" s="25"/>
      <c r="G240" s="25"/>
      <c r="H240" s="25"/>
      <c r="I240" s="26"/>
      <c r="J240" s="33"/>
      <c r="K240" s="165"/>
      <c r="L240" s="166"/>
      <c r="M240" s="167"/>
      <c r="N240" s="165"/>
      <c r="O240" s="167"/>
      <c r="P240" s="34"/>
      <c r="Q240" s="35"/>
    </row>
    <row r="241" spans="2:17" ht="23.1" customHeight="1" x14ac:dyDescent="0.25">
      <c r="B241" s="163"/>
      <c r="C241" s="164"/>
      <c r="D241" s="24"/>
      <c r="E241" s="25"/>
      <c r="F241" s="25"/>
      <c r="G241" s="25"/>
      <c r="H241" s="25"/>
      <c r="I241" s="26"/>
      <c r="J241" s="33"/>
      <c r="K241" s="165">
        <v>0</v>
      </c>
      <c r="L241" s="166"/>
      <c r="M241" s="167"/>
      <c r="N241" s="165"/>
      <c r="O241" s="167"/>
      <c r="P241" s="34"/>
      <c r="Q241" s="35"/>
    </row>
    <row r="242" spans="2:17" ht="23.1" customHeight="1" x14ac:dyDescent="0.25">
      <c r="B242" s="163"/>
      <c r="C242" s="164"/>
      <c r="D242" s="24"/>
      <c r="E242" s="25"/>
      <c r="F242" s="25"/>
      <c r="G242" s="25"/>
      <c r="H242" s="25"/>
      <c r="I242" s="26"/>
      <c r="J242" s="33"/>
      <c r="K242" s="165"/>
      <c r="L242" s="166"/>
      <c r="M242" s="167"/>
      <c r="N242" s="165"/>
      <c r="O242" s="167"/>
      <c r="P242" s="36"/>
      <c r="Q242" s="35">
        <f>Q241+K242-O242</f>
        <v>0</v>
      </c>
    </row>
    <row r="243" spans="2:17" ht="23.1" customHeight="1" x14ac:dyDescent="0.25">
      <c r="B243" s="161"/>
      <c r="C243" s="162"/>
      <c r="D243" s="24"/>
      <c r="E243" s="25"/>
      <c r="F243" s="25"/>
      <c r="G243" s="25"/>
      <c r="H243" s="25"/>
      <c r="I243" s="26"/>
      <c r="J243" s="33"/>
      <c r="K243" s="165"/>
      <c r="L243" s="166"/>
      <c r="M243" s="167"/>
      <c r="N243" s="165"/>
      <c r="O243" s="167"/>
      <c r="P243" s="34"/>
      <c r="Q243" s="35"/>
    </row>
    <row r="244" spans="2:17" ht="23.1" customHeight="1" x14ac:dyDescent="0.25"/>
    <row r="245" spans="2:17" x14ac:dyDescent="0.25">
      <c r="B245" s="155" t="s">
        <v>55</v>
      </c>
      <c r="C245" s="156"/>
      <c r="D245" s="156"/>
      <c r="E245" s="156" t="s">
        <v>3</v>
      </c>
      <c r="F245" s="156"/>
      <c r="G245" s="156"/>
      <c r="H245" s="156"/>
      <c r="I245" s="156"/>
      <c r="J245" s="156"/>
      <c r="K245" s="156"/>
      <c r="L245" s="156"/>
      <c r="M245" s="156"/>
      <c r="N245" s="156"/>
      <c r="O245" s="156"/>
      <c r="P245" s="156"/>
      <c r="Q245" s="142" t="s">
        <v>99</v>
      </c>
    </row>
    <row r="246" spans="2:17" ht="16.5" thickBot="1" x14ac:dyDescent="0.3">
      <c r="B246" s="157"/>
      <c r="C246" s="158"/>
      <c r="D246" s="158"/>
      <c r="E246" s="158"/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44"/>
    </row>
    <row r="247" spans="2:17" ht="16.5" thickTop="1" x14ac:dyDescent="0.25">
      <c r="B247" s="171" t="s">
        <v>44</v>
      </c>
      <c r="C247" s="172"/>
      <c r="D247" s="175" t="s">
        <v>45</v>
      </c>
      <c r="E247" s="176"/>
      <c r="F247" s="176"/>
      <c r="G247" s="176"/>
      <c r="H247" s="176"/>
      <c r="I247" s="172"/>
      <c r="J247" s="172" t="s">
        <v>64</v>
      </c>
      <c r="K247" s="175" t="s">
        <v>46</v>
      </c>
      <c r="L247" s="176"/>
      <c r="M247" s="172"/>
      <c r="N247" s="175" t="s">
        <v>47</v>
      </c>
      <c r="O247" s="172"/>
      <c r="P247" s="31" t="s">
        <v>48</v>
      </c>
      <c r="Q247" s="159" t="s">
        <v>49</v>
      </c>
    </row>
    <row r="248" spans="2:17" x14ac:dyDescent="0.25">
      <c r="B248" s="173"/>
      <c r="C248" s="174"/>
      <c r="D248" s="177"/>
      <c r="E248" s="178"/>
      <c r="F248" s="178"/>
      <c r="G248" s="178"/>
      <c r="H248" s="178"/>
      <c r="I248" s="174"/>
      <c r="J248" s="174"/>
      <c r="K248" s="177"/>
      <c r="L248" s="178"/>
      <c r="M248" s="174"/>
      <c r="N248" s="177"/>
      <c r="O248" s="174"/>
      <c r="P248" s="32" t="s">
        <v>50</v>
      </c>
      <c r="Q248" s="160"/>
    </row>
    <row r="249" spans="2:17" ht="23.1" customHeight="1" x14ac:dyDescent="0.25">
      <c r="B249" s="168"/>
      <c r="C249" s="169"/>
      <c r="D249" s="24"/>
      <c r="E249" s="25"/>
      <c r="F249" s="25"/>
      <c r="G249" s="25"/>
      <c r="H249" s="25"/>
      <c r="I249" s="26"/>
      <c r="J249" s="33"/>
      <c r="K249" s="165"/>
      <c r="L249" s="166"/>
      <c r="M249" s="167"/>
      <c r="N249" s="165"/>
      <c r="O249" s="167"/>
      <c r="P249" s="34"/>
      <c r="Q249" s="35"/>
    </row>
    <row r="250" spans="2:17" ht="23.1" customHeight="1" x14ac:dyDescent="0.25">
      <c r="B250" s="163"/>
      <c r="C250" s="164"/>
      <c r="D250" s="24"/>
      <c r="E250" s="25"/>
      <c r="F250" s="25"/>
      <c r="G250" s="25"/>
      <c r="H250" s="25"/>
      <c r="I250" s="26"/>
      <c r="J250" s="33"/>
      <c r="K250" s="165"/>
      <c r="L250" s="166"/>
      <c r="M250" s="167"/>
      <c r="N250" s="165"/>
      <c r="O250" s="167"/>
      <c r="P250" s="34"/>
      <c r="Q250" s="35"/>
    </row>
    <row r="251" spans="2:17" ht="23.1" customHeight="1" x14ac:dyDescent="0.25">
      <c r="B251" s="163"/>
      <c r="C251" s="164"/>
      <c r="D251" s="24"/>
      <c r="E251" s="25"/>
      <c r="F251" s="25"/>
      <c r="G251" s="25"/>
      <c r="H251" s="25"/>
      <c r="I251" s="26"/>
      <c r="J251" s="33"/>
      <c r="K251" s="165"/>
      <c r="L251" s="166"/>
      <c r="M251" s="167"/>
      <c r="N251" s="165"/>
      <c r="O251" s="167"/>
      <c r="P251" s="36"/>
      <c r="Q251" s="35">
        <f t="shared" ref="Q251" si="7">Q250+K251-O251</f>
        <v>0</v>
      </c>
    </row>
    <row r="252" spans="2:17" ht="23.1" customHeight="1" x14ac:dyDescent="0.25">
      <c r="B252" s="161"/>
      <c r="C252" s="162"/>
      <c r="D252" s="24"/>
      <c r="E252" s="25"/>
      <c r="F252" s="25"/>
      <c r="G252" s="25"/>
      <c r="H252" s="25"/>
      <c r="I252" s="26"/>
      <c r="J252" s="33"/>
      <c r="K252" s="165"/>
      <c r="L252" s="166"/>
      <c r="M252" s="167"/>
      <c r="N252" s="165"/>
      <c r="O252" s="167"/>
      <c r="P252" s="34"/>
      <c r="Q252" s="35"/>
    </row>
    <row r="254" spans="2:17" ht="23.25" customHeight="1" x14ac:dyDescent="0.25">
      <c r="B254" s="154" t="s">
        <v>52</v>
      </c>
      <c r="C254" s="154"/>
      <c r="D254" s="154"/>
      <c r="E254" s="154"/>
      <c r="F254" s="154"/>
      <c r="G254" s="154"/>
      <c r="H254" s="154"/>
      <c r="I254" s="154"/>
      <c r="J254" s="154"/>
      <c r="K254" s="154"/>
      <c r="L254" s="154"/>
      <c r="M254" s="154"/>
      <c r="N254" s="154"/>
      <c r="O254" s="154"/>
      <c r="P254" s="154"/>
      <c r="Q254" s="154"/>
    </row>
    <row r="257" spans="2:18" x14ac:dyDescent="0.25">
      <c r="B257" s="155" t="s">
        <v>53</v>
      </c>
      <c r="C257" s="156"/>
      <c r="D257" s="156"/>
      <c r="E257" s="156" t="s">
        <v>78</v>
      </c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42" t="s">
        <v>100</v>
      </c>
    </row>
    <row r="258" spans="2:18" ht="16.5" thickBot="1" x14ac:dyDescent="0.3">
      <c r="B258" s="157"/>
      <c r="C258" s="158"/>
      <c r="D258" s="158"/>
      <c r="E258" s="158"/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44"/>
    </row>
    <row r="259" spans="2:18" ht="16.5" thickTop="1" x14ac:dyDescent="0.25">
      <c r="B259" s="171" t="s">
        <v>44</v>
      </c>
      <c r="C259" s="172"/>
      <c r="D259" s="175" t="s">
        <v>45</v>
      </c>
      <c r="E259" s="176"/>
      <c r="F259" s="176"/>
      <c r="G259" s="176"/>
      <c r="H259" s="176"/>
      <c r="I259" s="172"/>
      <c r="J259" s="172" t="s">
        <v>64</v>
      </c>
      <c r="K259" s="175" t="s">
        <v>46</v>
      </c>
      <c r="L259" s="176"/>
      <c r="M259" s="172"/>
      <c r="N259" s="175" t="s">
        <v>47</v>
      </c>
      <c r="O259" s="172"/>
      <c r="P259" s="31" t="s">
        <v>48</v>
      </c>
      <c r="Q259" s="159" t="s">
        <v>49</v>
      </c>
    </row>
    <row r="260" spans="2:18" x14ac:dyDescent="0.25">
      <c r="B260" s="173"/>
      <c r="C260" s="174"/>
      <c r="D260" s="177"/>
      <c r="E260" s="178"/>
      <c r="F260" s="178"/>
      <c r="G260" s="178"/>
      <c r="H260" s="178"/>
      <c r="I260" s="174"/>
      <c r="J260" s="174"/>
      <c r="K260" s="177"/>
      <c r="L260" s="178"/>
      <c r="M260" s="174"/>
      <c r="N260" s="177"/>
      <c r="O260" s="174"/>
      <c r="P260" s="32" t="s">
        <v>50</v>
      </c>
      <c r="Q260" s="160"/>
    </row>
    <row r="261" spans="2:18" ht="23.1" customHeight="1" x14ac:dyDescent="0.25">
      <c r="B261" s="186"/>
      <c r="C261" s="187"/>
      <c r="D261" s="24"/>
      <c r="E261" s="25"/>
      <c r="F261" s="25"/>
      <c r="G261" s="25"/>
      <c r="H261" s="25"/>
      <c r="I261" s="26"/>
      <c r="J261" s="33"/>
      <c r="K261" s="165"/>
      <c r="L261" s="166"/>
      <c r="M261" s="167"/>
      <c r="N261" s="165"/>
      <c r="O261" s="167"/>
      <c r="P261" s="34"/>
      <c r="Q261" s="35"/>
    </row>
    <row r="262" spans="2:18" ht="23.1" customHeight="1" x14ac:dyDescent="0.25">
      <c r="B262" s="163"/>
      <c r="C262" s="164"/>
      <c r="D262" s="24"/>
      <c r="E262" s="25"/>
      <c r="F262" s="25"/>
      <c r="G262" s="25"/>
      <c r="H262" s="25"/>
      <c r="I262" s="26"/>
      <c r="J262" s="33"/>
      <c r="K262" s="165"/>
      <c r="L262" s="166"/>
      <c r="M262" s="167"/>
      <c r="N262" s="165"/>
      <c r="O262" s="167"/>
      <c r="P262" s="34"/>
      <c r="Q262" s="35"/>
    </row>
    <row r="263" spans="2:18" ht="23.1" customHeight="1" thickBot="1" x14ac:dyDescent="0.3">
      <c r="B263" s="163"/>
      <c r="C263" s="164"/>
      <c r="D263" s="24"/>
      <c r="E263" s="25"/>
      <c r="F263" s="25"/>
      <c r="G263" s="25"/>
      <c r="H263" s="25"/>
      <c r="I263" s="26"/>
      <c r="J263" s="33"/>
      <c r="K263" s="165"/>
      <c r="L263" s="166"/>
      <c r="M263" s="167"/>
      <c r="N263" s="165">
        <v>0</v>
      </c>
      <c r="O263" s="167"/>
      <c r="P263" s="36"/>
      <c r="Q263" s="35">
        <f>Q262+K263-N263</f>
        <v>0</v>
      </c>
    </row>
    <row r="264" spans="2:18" ht="23.1" customHeight="1" thickTop="1" x14ac:dyDescent="0.25">
      <c r="B264" s="161"/>
      <c r="C264" s="162"/>
      <c r="D264" s="24"/>
      <c r="E264" s="25"/>
      <c r="F264" s="25"/>
      <c r="G264" s="25"/>
      <c r="H264" s="25"/>
      <c r="I264" s="26"/>
      <c r="J264" s="33"/>
      <c r="K264" s="165"/>
      <c r="L264" s="166"/>
      <c r="M264" s="167"/>
      <c r="N264" s="165">
        <v>0</v>
      </c>
      <c r="O264" s="167"/>
      <c r="P264" s="34"/>
      <c r="Q264" s="35">
        <f>Q263+K264-N264</f>
        <v>0</v>
      </c>
      <c r="R264" s="37"/>
    </row>
    <row r="265" spans="2:18" ht="23.1" customHeight="1" x14ac:dyDescent="0.25"/>
    <row r="266" spans="2:18" x14ac:dyDescent="0.25">
      <c r="B266" s="155" t="s">
        <v>55</v>
      </c>
      <c r="C266" s="156"/>
      <c r="D266" s="156"/>
      <c r="E266" s="156"/>
      <c r="F266" s="156"/>
      <c r="G266" s="156"/>
      <c r="H266" s="156"/>
      <c r="I266" s="156"/>
      <c r="J266" s="156"/>
      <c r="K266" s="156"/>
      <c r="L266" s="156"/>
      <c r="M266" s="156"/>
      <c r="N266" s="156"/>
      <c r="O266" s="156"/>
      <c r="P266" s="156"/>
      <c r="Q266" s="142" t="s">
        <v>101</v>
      </c>
    </row>
    <row r="267" spans="2:18" ht="16.5" thickBot="1" x14ac:dyDescent="0.3">
      <c r="B267" s="157"/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44"/>
    </row>
    <row r="268" spans="2:18" ht="16.5" thickTop="1" x14ac:dyDescent="0.25">
      <c r="B268" s="171" t="s">
        <v>44</v>
      </c>
      <c r="C268" s="172"/>
      <c r="D268" s="175" t="s">
        <v>45</v>
      </c>
      <c r="E268" s="176"/>
      <c r="F268" s="176"/>
      <c r="G268" s="176"/>
      <c r="H268" s="176"/>
      <c r="I268" s="172"/>
      <c r="J268" s="172" t="s">
        <v>64</v>
      </c>
      <c r="K268" s="175" t="s">
        <v>46</v>
      </c>
      <c r="L268" s="176"/>
      <c r="M268" s="172"/>
      <c r="N268" s="175" t="s">
        <v>47</v>
      </c>
      <c r="O268" s="172"/>
      <c r="P268" s="31" t="s">
        <v>48</v>
      </c>
      <c r="Q268" s="159" t="s">
        <v>49</v>
      </c>
    </row>
    <row r="269" spans="2:18" x14ac:dyDescent="0.25">
      <c r="B269" s="173"/>
      <c r="C269" s="174"/>
      <c r="D269" s="177"/>
      <c r="E269" s="178"/>
      <c r="F269" s="178"/>
      <c r="G269" s="178"/>
      <c r="H269" s="178"/>
      <c r="I269" s="174"/>
      <c r="J269" s="174"/>
      <c r="K269" s="177"/>
      <c r="L269" s="178"/>
      <c r="M269" s="174"/>
      <c r="N269" s="177"/>
      <c r="O269" s="174"/>
      <c r="P269" s="32" t="s">
        <v>50</v>
      </c>
      <c r="Q269" s="160"/>
    </row>
    <row r="270" spans="2:18" ht="23.1" customHeight="1" x14ac:dyDescent="0.25">
      <c r="B270" s="186"/>
      <c r="C270" s="187"/>
      <c r="D270" s="24"/>
      <c r="E270" s="25"/>
      <c r="F270" s="25"/>
      <c r="G270" s="25"/>
      <c r="H270" s="25"/>
      <c r="I270" s="26"/>
      <c r="J270" s="33"/>
      <c r="K270" s="165"/>
      <c r="L270" s="166"/>
      <c r="M270" s="167"/>
      <c r="N270" s="165"/>
      <c r="O270" s="167"/>
      <c r="P270" s="34"/>
      <c r="Q270" s="35">
        <v>0</v>
      </c>
    </row>
    <row r="271" spans="2:18" ht="23.1" customHeight="1" x14ac:dyDescent="0.25">
      <c r="B271" s="163"/>
      <c r="C271" s="164"/>
      <c r="D271" s="24"/>
      <c r="E271" s="25"/>
      <c r="F271" s="25"/>
      <c r="G271" s="25"/>
      <c r="H271" s="25"/>
      <c r="I271" s="26"/>
      <c r="J271" s="33"/>
      <c r="K271" s="165">
        <v>0</v>
      </c>
      <c r="L271" s="166"/>
      <c r="M271" s="167"/>
      <c r="N271" s="165"/>
      <c r="O271" s="167"/>
      <c r="P271" s="34"/>
      <c r="Q271" s="35">
        <f t="shared" ref="Q271:Q272" si="8">Q270+K271-O271</f>
        <v>0</v>
      </c>
    </row>
    <row r="272" spans="2:18" ht="23.1" customHeight="1" x14ac:dyDescent="0.25">
      <c r="B272" s="163"/>
      <c r="C272" s="164"/>
      <c r="D272" s="24"/>
      <c r="E272" s="25"/>
      <c r="F272" s="25"/>
      <c r="G272" s="25"/>
      <c r="H272" s="25"/>
      <c r="I272" s="26"/>
      <c r="J272" s="33"/>
      <c r="K272" s="165"/>
      <c r="L272" s="166"/>
      <c r="M272" s="167"/>
      <c r="N272" s="165"/>
      <c r="O272" s="167"/>
      <c r="P272" s="36"/>
      <c r="Q272" s="35">
        <f t="shared" si="8"/>
        <v>0</v>
      </c>
    </row>
    <row r="273" spans="2:17" ht="23.1" customHeight="1" x14ac:dyDescent="0.25">
      <c r="B273" s="161"/>
      <c r="C273" s="162"/>
      <c r="D273" s="24"/>
      <c r="E273" s="25"/>
      <c r="F273" s="25"/>
      <c r="G273" s="25"/>
      <c r="H273" s="25"/>
      <c r="I273" s="26"/>
      <c r="J273" s="33"/>
      <c r="K273" s="165"/>
      <c r="L273" s="166"/>
      <c r="M273" s="167"/>
      <c r="N273" s="165"/>
      <c r="O273" s="167"/>
      <c r="P273" s="34"/>
      <c r="Q273" s="35"/>
    </row>
    <row r="274" spans="2:17" ht="23.1" customHeight="1" x14ac:dyDescent="0.25"/>
    <row r="275" spans="2:17" x14ac:dyDescent="0.25">
      <c r="B275" s="155" t="s">
        <v>55</v>
      </c>
      <c r="C275" s="156"/>
      <c r="D275" s="156"/>
      <c r="E275" s="156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P275" s="156"/>
      <c r="Q275" s="142" t="s">
        <v>101</v>
      </c>
    </row>
    <row r="276" spans="2:17" x14ac:dyDescent="0.25">
      <c r="B276" s="157"/>
      <c r="C276" s="158"/>
      <c r="D276" s="158"/>
      <c r="E276" s="158"/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44"/>
    </row>
    <row r="277" spans="2:17" ht="16.5" customHeight="1" thickTop="1" x14ac:dyDescent="0.25">
      <c r="B277" s="171" t="s">
        <v>44</v>
      </c>
      <c r="C277" s="172"/>
      <c r="D277" s="175" t="s">
        <v>45</v>
      </c>
      <c r="E277" s="176"/>
      <c r="F277" s="176"/>
      <c r="G277" s="176"/>
      <c r="H277" s="176"/>
      <c r="I277" s="172"/>
      <c r="J277" s="172" t="s">
        <v>64</v>
      </c>
      <c r="K277" s="176" t="s">
        <v>46</v>
      </c>
      <c r="L277" s="176"/>
      <c r="M277" s="172"/>
      <c r="N277" s="175" t="s">
        <v>47</v>
      </c>
      <c r="O277" s="172"/>
      <c r="P277" s="31" t="s">
        <v>48</v>
      </c>
      <c r="Q277" s="159" t="s">
        <v>49</v>
      </c>
    </row>
    <row r="278" spans="2:17" x14ac:dyDescent="0.25">
      <c r="B278" s="173"/>
      <c r="C278" s="174"/>
      <c r="D278" s="177"/>
      <c r="E278" s="178"/>
      <c r="F278" s="178"/>
      <c r="G278" s="178"/>
      <c r="H278" s="178"/>
      <c r="I278" s="174"/>
      <c r="J278" s="174"/>
      <c r="K278" s="178"/>
      <c r="L278" s="178"/>
      <c r="M278" s="174"/>
      <c r="N278" s="177"/>
      <c r="O278" s="174"/>
      <c r="P278" s="32" t="s">
        <v>50</v>
      </c>
      <c r="Q278" s="160"/>
    </row>
    <row r="279" spans="2:17" ht="23.1" customHeight="1" x14ac:dyDescent="0.25">
      <c r="B279" s="186"/>
      <c r="C279" s="187"/>
      <c r="D279" s="24"/>
      <c r="E279" s="25"/>
      <c r="F279" s="25"/>
      <c r="G279" s="25"/>
      <c r="H279" s="25"/>
      <c r="I279" s="26"/>
      <c r="J279" s="33"/>
      <c r="K279" s="165"/>
      <c r="L279" s="166"/>
      <c r="M279" s="167"/>
      <c r="N279" s="165"/>
      <c r="O279" s="167"/>
      <c r="P279" s="34"/>
      <c r="Q279" s="35"/>
    </row>
    <row r="280" spans="2:17" ht="23.1" customHeight="1" x14ac:dyDescent="0.25">
      <c r="B280" s="163"/>
      <c r="C280" s="164"/>
      <c r="D280" s="24"/>
      <c r="E280" s="25"/>
      <c r="F280" s="25"/>
      <c r="G280" s="25"/>
      <c r="H280" s="25"/>
      <c r="I280" s="26"/>
      <c r="J280" s="33"/>
      <c r="K280" s="165"/>
      <c r="L280" s="166"/>
      <c r="M280" s="167"/>
      <c r="N280" s="165"/>
      <c r="O280" s="167"/>
      <c r="P280" s="34"/>
      <c r="Q280" s="35">
        <f t="shared" ref="Q280:Q281" si="9">Q279+K280-O280</f>
        <v>0</v>
      </c>
    </row>
    <row r="281" spans="2:17" ht="23.1" customHeight="1" x14ac:dyDescent="0.25">
      <c r="B281" s="163"/>
      <c r="C281" s="164"/>
      <c r="D281" s="24"/>
      <c r="E281" s="25"/>
      <c r="F281" s="25"/>
      <c r="G281" s="25"/>
      <c r="H281" s="25"/>
      <c r="I281" s="26"/>
      <c r="J281" s="33"/>
      <c r="K281" s="165"/>
      <c r="L281" s="166"/>
      <c r="M281" s="167"/>
      <c r="N281" s="165"/>
      <c r="O281" s="167"/>
      <c r="P281" s="36"/>
      <c r="Q281" s="35">
        <f t="shared" si="9"/>
        <v>0</v>
      </c>
    </row>
    <row r="282" spans="2:17" ht="23.1" customHeight="1" x14ac:dyDescent="0.25">
      <c r="B282" s="161"/>
      <c r="C282" s="162"/>
      <c r="D282" s="24"/>
      <c r="E282" s="25"/>
      <c r="F282" s="25"/>
      <c r="G282" s="25"/>
      <c r="H282" s="25"/>
      <c r="I282" s="26"/>
      <c r="J282" s="33"/>
      <c r="K282" s="165"/>
      <c r="L282" s="166"/>
      <c r="M282" s="167"/>
      <c r="N282" s="165"/>
      <c r="O282" s="167"/>
      <c r="P282" s="34"/>
      <c r="Q282" s="35"/>
    </row>
  </sheetData>
  <mergeCells count="606">
    <mergeCell ref="E86:P87"/>
    <mergeCell ref="E125:P126"/>
    <mergeCell ref="B281:C281"/>
    <mergeCell ref="K281:M281"/>
    <mergeCell ref="N281:O281"/>
    <mergeCell ref="B279:C279"/>
    <mergeCell ref="K279:M279"/>
    <mergeCell ref="N279:O279"/>
    <mergeCell ref="B280:C280"/>
    <mergeCell ref="K280:M280"/>
    <mergeCell ref="N280:O280"/>
    <mergeCell ref="B275:D276"/>
    <mergeCell ref="E275:P276"/>
    <mergeCell ref="B273:C273"/>
    <mergeCell ref="K273:M273"/>
    <mergeCell ref="N273:O273"/>
    <mergeCell ref="B272:C272"/>
    <mergeCell ref="K272:M272"/>
    <mergeCell ref="N272:O272"/>
    <mergeCell ref="B270:C270"/>
    <mergeCell ref="K270:M270"/>
    <mergeCell ref="N270:O270"/>
    <mergeCell ref="B271:C271"/>
    <mergeCell ref="K271:M271"/>
    <mergeCell ref="Q275:Q276"/>
    <mergeCell ref="B277:C278"/>
    <mergeCell ref="K277:M278"/>
    <mergeCell ref="N277:O278"/>
    <mergeCell ref="Q277:Q278"/>
    <mergeCell ref="J277:J278"/>
    <mergeCell ref="D277:I278"/>
    <mergeCell ref="B282:C282"/>
    <mergeCell ref="K282:M282"/>
    <mergeCell ref="N282:O282"/>
    <mergeCell ref="N271:O271"/>
    <mergeCell ref="B266:D267"/>
    <mergeCell ref="E266:P267"/>
    <mergeCell ref="Q266:Q267"/>
    <mergeCell ref="B268:C269"/>
    <mergeCell ref="K268:M269"/>
    <mergeCell ref="N268:O269"/>
    <mergeCell ref="Q268:Q269"/>
    <mergeCell ref="D268:I269"/>
    <mergeCell ref="J268:J269"/>
    <mergeCell ref="B263:C263"/>
    <mergeCell ref="K263:M263"/>
    <mergeCell ref="N263:O263"/>
    <mergeCell ref="B264:C264"/>
    <mergeCell ref="K264:M264"/>
    <mergeCell ref="N264:O264"/>
    <mergeCell ref="N259:O260"/>
    <mergeCell ref="D259:I260"/>
    <mergeCell ref="J259:J260"/>
    <mergeCell ref="B262:C262"/>
    <mergeCell ref="K262:M262"/>
    <mergeCell ref="N262:O262"/>
    <mergeCell ref="B252:C252"/>
    <mergeCell ref="K252:M252"/>
    <mergeCell ref="N252:O252"/>
    <mergeCell ref="B254:Q254"/>
    <mergeCell ref="B257:D258"/>
    <mergeCell ref="E257:P258"/>
    <mergeCell ref="Q257:Q258"/>
    <mergeCell ref="Q259:Q260"/>
    <mergeCell ref="B261:C261"/>
    <mergeCell ref="K261:M261"/>
    <mergeCell ref="N261:O261"/>
    <mergeCell ref="B259:C260"/>
    <mergeCell ref="K259:M260"/>
    <mergeCell ref="B251:C251"/>
    <mergeCell ref="K251:M251"/>
    <mergeCell ref="N251:O251"/>
    <mergeCell ref="B249:C249"/>
    <mergeCell ref="K249:M249"/>
    <mergeCell ref="N249:O249"/>
    <mergeCell ref="B250:C250"/>
    <mergeCell ref="K250:M250"/>
    <mergeCell ref="N250:O250"/>
    <mergeCell ref="B243:C243"/>
    <mergeCell ref="K243:M243"/>
    <mergeCell ref="N243:O243"/>
    <mergeCell ref="Q245:Q246"/>
    <mergeCell ref="B247:C248"/>
    <mergeCell ref="K247:M248"/>
    <mergeCell ref="N247:O248"/>
    <mergeCell ref="Q247:Q248"/>
    <mergeCell ref="D247:I248"/>
    <mergeCell ref="J247:J248"/>
    <mergeCell ref="B245:D246"/>
    <mergeCell ref="E245:P246"/>
    <mergeCell ref="B242:C242"/>
    <mergeCell ref="K242:M242"/>
    <mergeCell ref="N242:O242"/>
    <mergeCell ref="B240:C240"/>
    <mergeCell ref="K240:M240"/>
    <mergeCell ref="N240:O240"/>
    <mergeCell ref="B241:C241"/>
    <mergeCell ref="K241:M241"/>
    <mergeCell ref="N241:O241"/>
    <mergeCell ref="B236:D237"/>
    <mergeCell ref="E236:P237"/>
    <mergeCell ref="Q236:Q237"/>
    <mergeCell ref="B238:C239"/>
    <mergeCell ref="K238:M239"/>
    <mergeCell ref="N238:O239"/>
    <mergeCell ref="Q238:Q239"/>
    <mergeCell ref="D238:I239"/>
    <mergeCell ref="J238:J239"/>
    <mergeCell ref="B233:C233"/>
    <mergeCell ref="K233:M233"/>
    <mergeCell ref="N233:O233"/>
    <mergeCell ref="B234:C234"/>
    <mergeCell ref="K234:M234"/>
    <mergeCell ref="N234:O234"/>
    <mergeCell ref="N229:O230"/>
    <mergeCell ref="D229:I230"/>
    <mergeCell ref="J229:J230"/>
    <mergeCell ref="B232:C232"/>
    <mergeCell ref="K232:M232"/>
    <mergeCell ref="N232:O232"/>
    <mergeCell ref="B224:Q224"/>
    <mergeCell ref="B227:D228"/>
    <mergeCell ref="E227:P228"/>
    <mergeCell ref="Q227:Q228"/>
    <mergeCell ref="Q229:Q230"/>
    <mergeCell ref="B231:C231"/>
    <mergeCell ref="K231:M231"/>
    <mergeCell ref="N231:O231"/>
    <mergeCell ref="B229:C230"/>
    <mergeCell ref="K229:M230"/>
    <mergeCell ref="B221:C221"/>
    <mergeCell ref="K221:M221"/>
    <mergeCell ref="N221:O221"/>
    <mergeCell ref="B222:C222"/>
    <mergeCell ref="K222:M222"/>
    <mergeCell ref="N222:O222"/>
    <mergeCell ref="B219:C219"/>
    <mergeCell ref="K219:M219"/>
    <mergeCell ref="N219:O219"/>
    <mergeCell ref="B220:C220"/>
    <mergeCell ref="K220:M220"/>
    <mergeCell ref="N220:O220"/>
    <mergeCell ref="Q215:Q216"/>
    <mergeCell ref="B217:C218"/>
    <mergeCell ref="K217:M218"/>
    <mergeCell ref="N217:O218"/>
    <mergeCell ref="Q217:Q218"/>
    <mergeCell ref="D217:I218"/>
    <mergeCell ref="J217:J218"/>
    <mergeCell ref="B215:D216"/>
    <mergeCell ref="E215:P216"/>
    <mergeCell ref="B212:C212"/>
    <mergeCell ref="K212:M212"/>
    <mergeCell ref="N212:O212"/>
    <mergeCell ref="B213:C213"/>
    <mergeCell ref="K213:M213"/>
    <mergeCell ref="N213:O213"/>
    <mergeCell ref="B210:C210"/>
    <mergeCell ref="K210:M210"/>
    <mergeCell ref="N210:O210"/>
    <mergeCell ref="B211:C211"/>
    <mergeCell ref="K211:M211"/>
    <mergeCell ref="N211:O211"/>
    <mergeCell ref="B206:D207"/>
    <mergeCell ref="E206:P207"/>
    <mergeCell ref="Q206:Q207"/>
    <mergeCell ref="B208:C209"/>
    <mergeCell ref="K208:M209"/>
    <mergeCell ref="N208:O209"/>
    <mergeCell ref="Q208:Q209"/>
    <mergeCell ref="D208:I209"/>
    <mergeCell ref="J208:J209"/>
    <mergeCell ref="B203:C203"/>
    <mergeCell ref="K203:M203"/>
    <mergeCell ref="N203:O203"/>
    <mergeCell ref="B204:C204"/>
    <mergeCell ref="K204:M204"/>
    <mergeCell ref="N204:O204"/>
    <mergeCell ref="N199:O200"/>
    <mergeCell ref="D199:I200"/>
    <mergeCell ref="J199:J200"/>
    <mergeCell ref="B202:C202"/>
    <mergeCell ref="K202:M202"/>
    <mergeCell ref="N202:O202"/>
    <mergeCell ref="B194:Q194"/>
    <mergeCell ref="B197:D198"/>
    <mergeCell ref="E197:P198"/>
    <mergeCell ref="Q197:Q198"/>
    <mergeCell ref="Q199:Q200"/>
    <mergeCell ref="B201:C201"/>
    <mergeCell ref="K201:M201"/>
    <mergeCell ref="N201:O201"/>
    <mergeCell ref="B199:C200"/>
    <mergeCell ref="K199:M200"/>
    <mergeCell ref="B191:C191"/>
    <mergeCell ref="K191:M191"/>
    <mergeCell ref="N191:O191"/>
    <mergeCell ref="B192:C192"/>
    <mergeCell ref="K192:M192"/>
    <mergeCell ref="N192:O192"/>
    <mergeCell ref="B189:C189"/>
    <mergeCell ref="K189:M189"/>
    <mergeCell ref="N189:O189"/>
    <mergeCell ref="B190:C190"/>
    <mergeCell ref="K190:M190"/>
    <mergeCell ref="N190:O190"/>
    <mergeCell ref="Q185:Q186"/>
    <mergeCell ref="B187:C188"/>
    <mergeCell ref="K187:M188"/>
    <mergeCell ref="N187:O188"/>
    <mergeCell ref="Q187:Q188"/>
    <mergeCell ref="D187:I188"/>
    <mergeCell ref="J187:J188"/>
    <mergeCell ref="B185:D186"/>
    <mergeCell ref="E185:P186"/>
    <mergeCell ref="B173:C173"/>
    <mergeCell ref="K173:M173"/>
    <mergeCell ref="N173:O173"/>
    <mergeCell ref="B174:C174"/>
    <mergeCell ref="K174:M174"/>
    <mergeCell ref="N174:O174"/>
    <mergeCell ref="B171:C171"/>
    <mergeCell ref="K171:M171"/>
    <mergeCell ref="N171:O171"/>
    <mergeCell ref="B172:C172"/>
    <mergeCell ref="K172:M172"/>
    <mergeCell ref="N172:O172"/>
    <mergeCell ref="B167:D168"/>
    <mergeCell ref="Q167:Q168"/>
    <mergeCell ref="B169:C170"/>
    <mergeCell ref="K169:M170"/>
    <mergeCell ref="N169:O170"/>
    <mergeCell ref="Q169:Q170"/>
    <mergeCell ref="D169:I170"/>
    <mergeCell ref="J169:J170"/>
    <mergeCell ref="E167:P168"/>
    <mergeCell ref="K148:M149"/>
    <mergeCell ref="N148:O149"/>
    <mergeCell ref="D148:I149"/>
    <mergeCell ref="J148:J149"/>
    <mergeCell ref="B151:C151"/>
    <mergeCell ref="K151:M151"/>
    <mergeCell ref="N151:O151"/>
    <mergeCell ref="B164:Q164"/>
    <mergeCell ref="B146:D147"/>
    <mergeCell ref="Q146:Q147"/>
    <mergeCell ref="E146:P147"/>
    <mergeCell ref="Q148:Q149"/>
    <mergeCell ref="B150:C150"/>
    <mergeCell ref="K150:M150"/>
    <mergeCell ref="N150:O150"/>
    <mergeCell ref="B148:C149"/>
    <mergeCell ref="B153:C153"/>
    <mergeCell ref="K153:M153"/>
    <mergeCell ref="N153:O153"/>
    <mergeCell ref="B152:C152"/>
    <mergeCell ref="K152:M152"/>
    <mergeCell ref="N152:O152"/>
    <mergeCell ref="B144:C144"/>
    <mergeCell ref="K144:M144"/>
    <mergeCell ref="N144:O144"/>
    <mergeCell ref="B141:C141"/>
    <mergeCell ref="K141:M141"/>
    <mergeCell ref="N141:O141"/>
    <mergeCell ref="B142:C142"/>
    <mergeCell ref="K142:M142"/>
    <mergeCell ref="N142:O142"/>
    <mergeCell ref="B139:C140"/>
    <mergeCell ref="K139:M140"/>
    <mergeCell ref="N139:O140"/>
    <mergeCell ref="Q139:Q140"/>
    <mergeCell ref="D139:I140"/>
    <mergeCell ref="J139:J140"/>
    <mergeCell ref="B137:D138"/>
    <mergeCell ref="E137:P138"/>
    <mergeCell ref="B143:C143"/>
    <mergeCell ref="K143:M143"/>
    <mergeCell ref="N143:O143"/>
    <mergeCell ref="N132:O132"/>
    <mergeCell ref="J127:J128"/>
    <mergeCell ref="B129:C129"/>
    <mergeCell ref="K129:M129"/>
    <mergeCell ref="N129:O129"/>
    <mergeCell ref="B130:C130"/>
    <mergeCell ref="K130:M130"/>
    <mergeCell ref="N130:O130"/>
    <mergeCell ref="Q137:Q138"/>
    <mergeCell ref="B116:D117"/>
    <mergeCell ref="E116:P117"/>
    <mergeCell ref="Q116:Q117"/>
    <mergeCell ref="Q118:Q119"/>
    <mergeCell ref="B120:C120"/>
    <mergeCell ref="K120:M120"/>
    <mergeCell ref="N120:O120"/>
    <mergeCell ref="B118:C119"/>
    <mergeCell ref="K118:M119"/>
    <mergeCell ref="J118:J119"/>
    <mergeCell ref="N118:O119"/>
    <mergeCell ref="D118:I119"/>
    <mergeCell ref="B121:C121"/>
    <mergeCell ref="K121:M121"/>
    <mergeCell ref="N121:O121"/>
    <mergeCell ref="B122:C122"/>
    <mergeCell ref="K122:M122"/>
    <mergeCell ref="N122:O122"/>
    <mergeCell ref="B134:Q134"/>
    <mergeCell ref="B123:C123"/>
    <mergeCell ref="K123:M123"/>
    <mergeCell ref="N123:O123"/>
    <mergeCell ref="B125:D126"/>
    <mergeCell ref="Q125:Q126"/>
    <mergeCell ref="B127:C128"/>
    <mergeCell ref="K127:M128"/>
    <mergeCell ref="N127:O128"/>
    <mergeCell ref="Q127:Q128"/>
    <mergeCell ref="D127:I128"/>
    <mergeCell ref="B131:C131"/>
    <mergeCell ref="K131:M131"/>
    <mergeCell ref="N131:O131"/>
    <mergeCell ref="B132:C132"/>
    <mergeCell ref="K132:M132"/>
    <mergeCell ref="B113:C113"/>
    <mergeCell ref="K113:M113"/>
    <mergeCell ref="N113:O113"/>
    <mergeCell ref="B114:C114"/>
    <mergeCell ref="K114:M114"/>
    <mergeCell ref="N114:O114"/>
    <mergeCell ref="B111:C111"/>
    <mergeCell ref="K111:M111"/>
    <mergeCell ref="N111:O111"/>
    <mergeCell ref="B112:C112"/>
    <mergeCell ref="K112:M112"/>
    <mergeCell ref="N112:O112"/>
    <mergeCell ref="B107:D108"/>
    <mergeCell ref="E107:P108"/>
    <mergeCell ref="Q107:Q108"/>
    <mergeCell ref="B109:C110"/>
    <mergeCell ref="K109:M110"/>
    <mergeCell ref="N109:O110"/>
    <mergeCell ref="Q109:Q110"/>
    <mergeCell ref="D109:I110"/>
    <mergeCell ref="J109:J110"/>
    <mergeCell ref="B101:C101"/>
    <mergeCell ref="K101:M101"/>
    <mergeCell ref="N101:O101"/>
    <mergeCell ref="B102:C102"/>
    <mergeCell ref="K102:M102"/>
    <mergeCell ref="N102:O102"/>
    <mergeCell ref="B99:C99"/>
    <mergeCell ref="K99:M99"/>
    <mergeCell ref="N99:O99"/>
    <mergeCell ref="B100:C100"/>
    <mergeCell ref="K100:M100"/>
    <mergeCell ref="N100:O100"/>
    <mergeCell ref="B93:C93"/>
    <mergeCell ref="K93:M93"/>
    <mergeCell ref="N93:O93"/>
    <mergeCell ref="B97:C98"/>
    <mergeCell ref="K97:M98"/>
    <mergeCell ref="N97:O98"/>
    <mergeCell ref="Q97:Q98"/>
    <mergeCell ref="D97:I98"/>
    <mergeCell ref="J97:J98"/>
    <mergeCell ref="B95:D96"/>
    <mergeCell ref="E95:P96"/>
    <mergeCell ref="Q95:Q96"/>
    <mergeCell ref="B91:C91"/>
    <mergeCell ref="K91:M91"/>
    <mergeCell ref="N91:O91"/>
    <mergeCell ref="B92:C92"/>
    <mergeCell ref="K92:M92"/>
    <mergeCell ref="N92:O92"/>
    <mergeCell ref="K90:M90"/>
    <mergeCell ref="N90:O90"/>
    <mergeCell ref="B88:C89"/>
    <mergeCell ref="K88:M89"/>
    <mergeCell ref="N88:O89"/>
    <mergeCell ref="D88:I89"/>
    <mergeCell ref="J88:J89"/>
    <mergeCell ref="B90:C90"/>
    <mergeCell ref="B2:Q2"/>
    <mergeCell ref="B5:P6"/>
    <mergeCell ref="Q5:Q6"/>
    <mergeCell ref="B7:C8"/>
    <mergeCell ref="K7:M8"/>
    <mergeCell ref="N7:O8"/>
    <mergeCell ref="Q7:Q8"/>
    <mergeCell ref="D7:I8"/>
    <mergeCell ref="J7:J8"/>
    <mergeCell ref="B9:C9"/>
    <mergeCell ref="K9:M9"/>
    <mergeCell ref="N9:O9"/>
    <mergeCell ref="B12:C12"/>
    <mergeCell ref="K12:M12"/>
    <mergeCell ref="N12:O12"/>
    <mergeCell ref="B11:C11"/>
    <mergeCell ref="K11:M11"/>
    <mergeCell ref="N11:O11"/>
    <mergeCell ref="B14:C14"/>
    <mergeCell ref="K14:M14"/>
    <mergeCell ref="N14:O14"/>
    <mergeCell ref="B13:C13"/>
    <mergeCell ref="K13:M13"/>
    <mergeCell ref="N13:O13"/>
    <mergeCell ref="B10:C10"/>
    <mergeCell ref="K10:M10"/>
    <mergeCell ref="N10:O10"/>
    <mergeCell ref="B16:P17"/>
    <mergeCell ref="Q16:Q17"/>
    <mergeCell ref="B18:C19"/>
    <mergeCell ref="K18:M19"/>
    <mergeCell ref="N18:O19"/>
    <mergeCell ref="Q18:Q19"/>
    <mergeCell ref="D18:I19"/>
    <mergeCell ref="J18:J19"/>
    <mergeCell ref="B21:C21"/>
    <mergeCell ref="K21:M21"/>
    <mergeCell ref="N21:O21"/>
    <mergeCell ref="B20:C20"/>
    <mergeCell ref="K20:M20"/>
    <mergeCell ref="N20:O20"/>
    <mergeCell ref="B22:C22"/>
    <mergeCell ref="K22:M22"/>
    <mergeCell ref="N22:O22"/>
    <mergeCell ref="B25:C25"/>
    <mergeCell ref="K25:M25"/>
    <mergeCell ref="N25:O25"/>
    <mergeCell ref="B24:C24"/>
    <mergeCell ref="K24:M24"/>
    <mergeCell ref="N24:O24"/>
    <mergeCell ref="B27:P28"/>
    <mergeCell ref="Q27:Q28"/>
    <mergeCell ref="B29:C30"/>
    <mergeCell ref="K29:M30"/>
    <mergeCell ref="N29:O30"/>
    <mergeCell ref="Q29:Q30"/>
    <mergeCell ref="D29:I30"/>
    <mergeCell ref="J29:J30"/>
    <mergeCell ref="B23:C23"/>
    <mergeCell ref="K23:M23"/>
    <mergeCell ref="N23:O23"/>
    <mergeCell ref="B31:C31"/>
    <mergeCell ref="K31:M31"/>
    <mergeCell ref="N31:O31"/>
    <mergeCell ref="B34:C34"/>
    <mergeCell ref="K34:M34"/>
    <mergeCell ref="N34:O34"/>
    <mergeCell ref="B33:C33"/>
    <mergeCell ref="K33:M33"/>
    <mergeCell ref="N33:O33"/>
    <mergeCell ref="B36:C36"/>
    <mergeCell ref="K36:M36"/>
    <mergeCell ref="N36:O36"/>
    <mergeCell ref="B35:C35"/>
    <mergeCell ref="K35:M35"/>
    <mergeCell ref="N35:O35"/>
    <mergeCell ref="B32:C32"/>
    <mergeCell ref="K32:M32"/>
    <mergeCell ref="N32:O32"/>
    <mergeCell ref="B38:Q38"/>
    <mergeCell ref="B41:P42"/>
    <mergeCell ref="Q41:Q42"/>
    <mergeCell ref="B43:C44"/>
    <mergeCell ref="K43:M44"/>
    <mergeCell ref="N43:O44"/>
    <mergeCell ref="Q43:Q44"/>
    <mergeCell ref="D43:I44"/>
    <mergeCell ref="J43:J44"/>
    <mergeCell ref="B45:C45"/>
    <mergeCell ref="K45:M45"/>
    <mergeCell ref="N45:O45"/>
    <mergeCell ref="B48:C48"/>
    <mergeCell ref="K48:M48"/>
    <mergeCell ref="N48:O48"/>
    <mergeCell ref="B47:C47"/>
    <mergeCell ref="K47:M47"/>
    <mergeCell ref="N47:O47"/>
    <mergeCell ref="B50:C50"/>
    <mergeCell ref="K50:M50"/>
    <mergeCell ref="N50:O50"/>
    <mergeCell ref="B49:C49"/>
    <mergeCell ref="K49:M49"/>
    <mergeCell ref="N49:O49"/>
    <mergeCell ref="B46:C46"/>
    <mergeCell ref="K46:M46"/>
    <mergeCell ref="N46:O46"/>
    <mergeCell ref="B52:P53"/>
    <mergeCell ref="Q52:Q53"/>
    <mergeCell ref="B54:C55"/>
    <mergeCell ref="K54:M55"/>
    <mergeCell ref="N54:O55"/>
    <mergeCell ref="Q54:Q55"/>
    <mergeCell ref="D54:I55"/>
    <mergeCell ref="J54:J55"/>
    <mergeCell ref="B57:C57"/>
    <mergeCell ref="K57:M57"/>
    <mergeCell ref="N57:O57"/>
    <mergeCell ref="B56:C56"/>
    <mergeCell ref="K56:M56"/>
    <mergeCell ref="N56:O56"/>
    <mergeCell ref="B58:C58"/>
    <mergeCell ref="K58:M58"/>
    <mergeCell ref="N58:O58"/>
    <mergeCell ref="B61:C61"/>
    <mergeCell ref="K61:M61"/>
    <mergeCell ref="N61:O61"/>
    <mergeCell ref="B60:C60"/>
    <mergeCell ref="K60:M60"/>
    <mergeCell ref="N60:O60"/>
    <mergeCell ref="B63:P64"/>
    <mergeCell ref="Q63:Q64"/>
    <mergeCell ref="B65:C66"/>
    <mergeCell ref="K65:M66"/>
    <mergeCell ref="N65:O66"/>
    <mergeCell ref="Q65:Q66"/>
    <mergeCell ref="D65:I66"/>
    <mergeCell ref="J65:J66"/>
    <mergeCell ref="B59:C59"/>
    <mergeCell ref="K59:M59"/>
    <mergeCell ref="N59:O59"/>
    <mergeCell ref="B67:C67"/>
    <mergeCell ref="K67:M67"/>
    <mergeCell ref="N67:O67"/>
    <mergeCell ref="B70:C70"/>
    <mergeCell ref="K70:M70"/>
    <mergeCell ref="N70:O70"/>
    <mergeCell ref="B69:C69"/>
    <mergeCell ref="K69:M69"/>
    <mergeCell ref="N69:O69"/>
    <mergeCell ref="B72:C72"/>
    <mergeCell ref="K72:M72"/>
    <mergeCell ref="N72:O72"/>
    <mergeCell ref="B71:C71"/>
    <mergeCell ref="K71:M71"/>
    <mergeCell ref="N71:O71"/>
    <mergeCell ref="B68:C68"/>
    <mergeCell ref="K68:M68"/>
    <mergeCell ref="N68:O68"/>
    <mergeCell ref="B84:C84"/>
    <mergeCell ref="K84:M84"/>
    <mergeCell ref="N84:O84"/>
    <mergeCell ref="B83:C83"/>
    <mergeCell ref="K83:M83"/>
    <mergeCell ref="N83:O83"/>
    <mergeCell ref="D79:I80"/>
    <mergeCell ref="J79:J80"/>
    <mergeCell ref="B74:Q74"/>
    <mergeCell ref="B77:D78"/>
    <mergeCell ref="E77:P78"/>
    <mergeCell ref="Q77:Q78"/>
    <mergeCell ref="B82:C82"/>
    <mergeCell ref="K82:M82"/>
    <mergeCell ref="N82:O82"/>
    <mergeCell ref="Q79:Q80"/>
    <mergeCell ref="B81:C81"/>
    <mergeCell ref="K81:M81"/>
    <mergeCell ref="N81:O81"/>
    <mergeCell ref="B79:C80"/>
    <mergeCell ref="K79:M80"/>
    <mergeCell ref="N79:O80"/>
    <mergeCell ref="E155:P156"/>
    <mergeCell ref="D157:I158"/>
    <mergeCell ref="J157:J158"/>
    <mergeCell ref="B155:D156"/>
    <mergeCell ref="K160:M160"/>
    <mergeCell ref="N160:O160"/>
    <mergeCell ref="B159:C159"/>
    <mergeCell ref="K159:M159"/>
    <mergeCell ref="N159:O159"/>
    <mergeCell ref="B183:C183"/>
    <mergeCell ref="K183:M183"/>
    <mergeCell ref="N183:O183"/>
    <mergeCell ref="B182:C182"/>
    <mergeCell ref="K182:M182"/>
    <mergeCell ref="N182:O182"/>
    <mergeCell ref="Q176:Q177"/>
    <mergeCell ref="B178:C179"/>
    <mergeCell ref="K178:M179"/>
    <mergeCell ref="N178:O179"/>
    <mergeCell ref="Q178:Q179"/>
    <mergeCell ref="D178:I179"/>
    <mergeCell ref="J178:J179"/>
    <mergeCell ref="B104:Q104"/>
    <mergeCell ref="B86:D87"/>
    <mergeCell ref="E176:P177"/>
    <mergeCell ref="Q86:Q87"/>
    <mergeCell ref="Q88:Q89"/>
    <mergeCell ref="B176:D177"/>
    <mergeCell ref="B162:C162"/>
    <mergeCell ref="B160:C160"/>
    <mergeCell ref="B181:C181"/>
    <mergeCell ref="K181:M181"/>
    <mergeCell ref="N181:O181"/>
    <mergeCell ref="B180:C180"/>
    <mergeCell ref="K180:M180"/>
    <mergeCell ref="N180:O180"/>
    <mergeCell ref="Q155:Q156"/>
    <mergeCell ref="B157:C158"/>
    <mergeCell ref="K157:M158"/>
    <mergeCell ref="N157:O158"/>
    <mergeCell ref="Q157:Q158"/>
    <mergeCell ref="K162:M162"/>
    <mergeCell ref="N162:O162"/>
    <mergeCell ref="B161:C161"/>
    <mergeCell ref="K161:M161"/>
    <mergeCell ref="N161:O161"/>
  </mergeCells>
  <phoneticPr fontId="0" type="noConversion"/>
  <pageMargins left="0.78740157499999996" right="0.78740157499999996" top="0.984251969" bottom="0.984251969" header="0.4921259845" footer="0.4921259845"/>
  <pageSetup scale="98" orientation="portrait" r:id="rId1"/>
  <headerFooter alignWithMargins="0"/>
  <rowBreaks count="8" manualBreakCount="8">
    <brk id="37" max="18" man="1"/>
    <brk id="73" max="18" man="1"/>
    <brk id="103" max="18" man="1"/>
    <brk id="133" max="18" man="1"/>
    <brk id="163" max="18" man="1"/>
    <brk id="193" max="18" man="1"/>
    <brk id="223" max="18" man="1"/>
    <brk id="253" max="1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D9743-E803-48F2-9F2B-81699DBB777D}">
  <dimension ref="A1:B28"/>
  <sheetViews>
    <sheetView showGridLines="0" zoomScaleNormal="100" workbookViewId="0">
      <selection activeCell="A6" sqref="A6"/>
    </sheetView>
  </sheetViews>
  <sheetFormatPr baseColWidth="10" defaultRowHeight="15.75" x14ac:dyDescent="0.25"/>
  <cols>
    <col min="1" max="1" width="23.625" customWidth="1"/>
    <col min="2" max="2" width="14.625" customWidth="1"/>
    <col min="4" max="4" width="23.625" customWidth="1"/>
    <col min="5" max="5" width="14.625" customWidth="1"/>
  </cols>
  <sheetData>
    <row r="1" spans="1:2" ht="18" customHeight="1" x14ac:dyDescent="0.25">
      <c r="A1" s="154" t="s">
        <v>0</v>
      </c>
      <c r="B1" s="154"/>
    </row>
    <row r="2" spans="1:2" ht="18" customHeight="1" x14ac:dyDescent="0.25">
      <c r="A2" s="154" t="s">
        <v>113</v>
      </c>
      <c r="B2" s="154"/>
    </row>
    <row r="3" spans="1:2" ht="18" customHeight="1" x14ac:dyDescent="0.25">
      <c r="A3" s="154" t="s">
        <v>123</v>
      </c>
      <c r="B3" s="154"/>
    </row>
    <row r="4" spans="1:2" ht="20.100000000000001" customHeight="1" x14ac:dyDescent="0.25">
      <c r="A4" s="57"/>
      <c r="B4" s="57"/>
    </row>
    <row r="5" spans="1:2" ht="27.95" customHeight="1" thickBot="1" x14ac:dyDescent="0.3">
      <c r="A5" s="68" t="s">
        <v>115</v>
      </c>
      <c r="B5" s="68" t="s">
        <v>54</v>
      </c>
    </row>
    <row r="6" spans="1:2" ht="24.95" customHeight="1" thickTop="1" x14ac:dyDescent="0.25">
      <c r="A6" s="58"/>
      <c r="B6" s="59"/>
    </row>
    <row r="7" spans="1:2" ht="24.95" customHeight="1" x14ac:dyDescent="0.25">
      <c r="A7" s="60"/>
      <c r="B7" s="61"/>
    </row>
    <row r="8" spans="1:2" ht="24.95" customHeight="1" x14ac:dyDescent="0.25">
      <c r="A8" s="60"/>
      <c r="B8" s="61"/>
    </row>
    <row r="9" spans="1:2" ht="24.95" customHeight="1" thickBot="1" x14ac:dyDescent="0.3">
      <c r="A9" s="60"/>
      <c r="B9" s="63"/>
    </row>
    <row r="10" spans="1:2" ht="24.95" customHeight="1" thickBot="1" x14ac:dyDescent="0.3">
      <c r="A10" s="60"/>
      <c r="B10" s="62"/>
    </row>
    <row r="11" spans="1:2" ht="24.95" customHeight="1" thickTop="1" x14ac:dyDescent="0.25">
      <c r="A11" s="60"/>
      <c r="B11" s="60"/>
    </row>
    <row r="18" spans="1:2" ht="18" customHeight="1" x14ac:dyDescent="0.25">
      <c r="A18" s="154" t="s">
        <v>0</v>
      </c>
      <c r="B18" s="154"/>
    </row>
    <row r="19" spans="1:2" ht="18" customHeight="1" x14ac:dyDescent="0.25">
      <c r="A19" s="154" t="s">
        <v>112</v>
      </c>
      <c r="B19" s="154"/>
    </row>
    <row r="20" spans="1:2" ht="18" customHeight="1" x14ac:dyDescent="0.25">
      <c r="A20" s="154" t="s">
        <v>123</v>
      </c>
      <c r="B20" s="154"/>
    </row>
    <row r="21" spans="1:2" ht="18" customHeight="1" x14ac:dyDescent="0.25">
      <c r="A21" s="57"/>
      <c r="B21" s="57"/>
    </row>
    <row r="22" spans="1:2" ht="27.95" customHeight="1" thickBot="1" x14ac:dyDescent="0.3">
      <c r="A22" s="68" t="s">
        <v>114</v>
      </c>
      <c r="B22" s="68" t="s">
        <v>54</v>
      </c>
    </row>
    <row r="23" spans="1:2" ht="24.95" customHeight="1" thickTop="1" x14ac:dyDescent="0.25">
      <c r="A23" s="58"/>
      <c r="B23" s="59"/>
    </row>
    <row r="24" spans="1:2" ht="24.95" customHeight="1" x14ac:dyDescent="0.25">
      <c r="A24" s="60"/>
      <c r="B24" s="61"/>
    </row>
    <row r="25" spans="1:2" ht="24.95" customHeight="1" x14ac:dyDescent="0.25">
      <c r="A25" s="60"/>
      <c r="B25" s="61"/>
    </row>
    <row r="26" spans="1:2" ht="24.95" customHeight="1" thickBot="1" x14ac:dyDescent="0.3">
      <c r="A26" s="60"/>
      <c r="B26" s="63"/>
    </row>
    <row r="27" spans="1:2" ht="24.95" customHeight="1" thickBot="1" x14ac:dyDescent="0.3">
      <c r="A27" s="60"/>
      <c r="B27" s="62"/>
    </row>
    <row r="28" spans="1:2" ht="24.95" customHeight="1" thickTop="1" x14ac:dyDescent="0.25">
      <c r="A28" s="60"/>
      <c r="B28" s="58"/>
    </row>
  </sheetData>
  <mergeCells count="6">
    <mergeCell ref="A18:B18"/>
    <mergeCell ref="A1:B1"/>
    <mergeCell ref="A19:B19"/>
    <mergeCell ref="A2:B2"/>
    <mergeCell ref="A20:B20"/>
    <mergeCell ref="A3:B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JG</vt:lpstr>
      <vt:lpstr>JAV</vt:lpstr>
      <vt:lpstr>JED</vt:lpstr>
      <vt:lpstr>BV</vt:lpstr>
      <vt:lpstr>GLGCF</vt:lpstr>
      <vt:lpstr>Listes</vt:lpstr>
      <vt:lpstr>BV!Zone_d_impression</vt:lpstr>
      <vt:lpstr>GLGCF!Zone_d_impression</vt:lpstr>
      <vt:lpstr>JAV!Zone_d_impression</vt:lpstr>
      <vt:lpstr>JED!Zone_d_impression</vt:lpstr>
      <vt:lpstr>JG!Zone_d_impression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2000-09-26T15:55:25Z</cp:lastPrinted>
  <dcterms:created xsi:type="dcterms:W3CDTF">1998-12-10T14:22:24Z</dcterms:created>
  <dcterms:modified xsi:type="dcterms:W3CDTF">2025-05-28T14:39:50Z</dcterms:modified>
</cp:coreProperties>
</file>