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p2\Desktop\Web\Exercices\Excel2024\461-154_Exercices_Excel_2024\"/>
    </mc:Choice>
  </mc:AlternateContent>
  <xr:revisionPtr revIDLastSave="0" documentId="13_ncr:1_{7C157C92-07EE-4C5E-A4FA-D00C9B4D231E}" xr6:coauthVersionLast="47" xr6:coauthVersionMax="47" xr10:uidLastSave="{00000000-0000-0000-0000-000000000000}"/>
  <bookViews>
    <workbookView xWindow="-120" yWindow="-120" windowWidth="25440" windowHeight="15390" tabRatio="794" xr2:uid="{00000000-000D-0000-FFFF-FFFF00000000}"/>
  </bookViews>
  <sheets>
    <sheet name="JAV" sheetId="7" r:id="rId1"/>
    <sheet name="JED" sheetId="8" r:id="rId2"/>
    <sheet name="GLGCF" sheetId="10" r:id="rId3"/>
    <sheet name="BV" sheetId="12" r:id="rId4"/>
    <sheet name="Listes" sheetId="13" r:id="rId5"/>
  </sheets>
  <definedNames>
    <definedName name="_Regression_Out" hidden="1">#REF!</definedName>
    <definedName name="_xlnm.Print_Area" localSheetId="3">BV!$A$1:$J$28</definedName>
    <definedName name="_xlnm.Print_Area" localSheetId="2">GLGCF!$A$1:$S$308</definedName>
    <definedName name="_xlnm.Print_Area" localSheetId="0">JAV!$A$1:$U$37</definedName>
    <definedName name="_xlnm.Print_Area" localSheetId="1">JED!$A$1:$U$36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83" i="10" l="1"/>
  <c r="Q84" i="10" s="1"/>
  <c r="Q58" i="10"/>
  <c r="Q19" i="10"/>
  <c r="Q20" i="10" s="1"/>
  <c r="Q108" i="10"/>
  <c r="Q109" i="10" s="1"/>
  <c r="Q110" i="10" s="1"/>
  <c r="Q96" i="10"/>
  <c r="Q97" i="10" s="1"/>
  <c r="Q98" i="10" s="1"/>
  <c r="Q99" i="10" s="1"/>
  <c r="Q86" i="10"/>
  <c r="Q87" i="10" s="1"/>
  <c r="Q88" i="10" s="1"/>
  <c r="Q305" i="10"/>
  <c r="Q306" i="10" s="1"/>
  <c r="Q307" i="10" s="1"/>
  <c r="Q308" i="10" s="1"/>
  <c r="Q296" i="10"/>
  <c r="Q297" i="10" s="1"/>
  <c r="Q298" i="10" s="1"/>
  <c r="Q286" i="10"/>
  <c r="Q287" i="10" s="1"/>
  <c r="Q288" i="10" s="1"/>
  <c r="Q273" i="10"/>
  <c r="Q274" i="10" s="1"/>
  <c r="Q275" i="10" s="1"/>
  <c r="Q263" i="10"/>
  <c r="Q264" i="10" s="1"/>
  <c r="Q265" i="10" s="1"/>
  <c r="Q253" i="10"/>
  <c r="Q254" i="10" s="1"/>
  <c r="Q255" i="10" s="1"/>
  <c r="Q240" i="10"/>
  <c r="Q241" i="10" s="1"/>
  <c r="Q242" i="10" s="1"/>
  <c r="Q230" i="10"/>
  <c r="Q231" i="10" s="1"/>
  <c r="Q232" i="10" s="1"/>
  <c r="Q220" i="10"/>
  <c r="Q221" i="10" s="1"/>
  <c r="Q222" i="10" s="1"/>
  <c r="Q197" i="10"/>
  <c r="Q198" i="10" s="1"/>
  <c r="Q199" i="10" s="1"/>
  <c r="Q174" i="10"/>
  <c r="Q175" i="10" s="1"/>
  <c r="Q176" i="10" s="1"/>
  <c r="Q164" i="10"/>
  <c r="Q165" i="10" s="1"/>
  <c r="Q166" i="10" s="1"/>
  <c r="Q131" i="10"/>
  <c r="Q132" i="10" s="1"/>
  <c r="Q133" i="10" s="1"/>
  <c r="Q207" i="10"/>
  <c r="Q208" i="10" s="1"/>
  <c r="Q209" i="10" s="1"/>
  <c r="Q187" i="10"/>
  <c r="Q188" i="10" s="1"/>
  <c r="Q189" i="10" s="1"/>
  <c r="Q121" i="10"/>
  <c r="Q122" i="10" s="1"/>
  <c r="Q123" i="10" s="1"/>
  <c r="Q72" i="10"/>
  <c r="Q73" i="10" s="1"/>
  <c r="Q74" i="10" s="1"/>
  <c r="Q60" i="10"/>
  <c r="Q61" i="10" s="1"/>
  <c r="Q62" i="10" s="1"/>
  <c r="Q63" i="10" s="1"/>
  <c r="Q49" i="10"/>
  <c r="Q50" i="10" s="1"/>
  <c r="Q51" i="10" s="1"/>
  <c r="Q52" i="10" s="1"/>
  <c r="Q34" i="10"/>
  <c r="Q35" i="10" s="1"/>
  <c r="Q36" i="10" s="1"/>
  <c r="Q37" i="10" s="1"/>
  <c r="Q10" i="10"/>
  <c r="Q11" i="10" s="1"/>
  <c r="Q12" i="10" s="1"/>
  <c r="Q13" i="10" s="1"/>
  <c r="Q36" i="7"/>
  <c r="S36" i="7" s="1"/>
  <c r="I36" i="7" s="1"/>
  <c r="Q35" i="7"/>
  <c r="S35" i="7" s="1"/>
  <c r="I35" i="7" s="1"/>
  <c r="Q34" i="7"/>
  <c r="S34" i="7" s="1"/>
  <c r="Q33" i="7"/>
  <c r="S33" i="7" s="1"/>
  <c r="Q32" i="7"/>
  <c r="S32" i="7" s="1"/>
  <c r="Q31" i="7"/>
  <c r="S31" i="7" s="1"/>
  <c r="I31" i="7" s="1"/>
  <c r="Q30" i="7"/>
  <c r="Q29" i="7"/>
  <c r="S29" i="7" s="1"/>
  <c r="Q28" i="7"/>
  <c r="S28" i="7" s="1"/>
  <c r="I28" i="7" s="1"/>
  <c r="Q27" i="7"/>
  <c r="S27" i="7" s="1"/>
  <c r="I27" i="7" s="1"/>
  <c r="O18" i="7"/>
  <c r="O17" i="7"/>
  <c r="Q17" i="7" s="1"/>
  <c r="O16" i="7"/>
  <c r="Q16" i="7" s="1"/>
  <c r="S16" i="7" s="1"/>
  <c r="O15" i="7"/>
  <c r="Q15" i="7" s="1"/>
  <c r="S15" i="7" s="1"/>
  <c r="O10" i="7"/>
  <c r="Q10" i="7" s="1"/>
  <c r="O9" i="7"/>
  <c r="Q9" i="7" s="1"/>
  <c r="O8" i="7"/>
  <c r="Q8" i="7" s="1"/>
  <c r="S8" i="7" s="1"/>
  <c r="O35" i="8"/>
  <c r="Q35" i="8" s="1"/>
  <c r="G35" i="8" s="1"/>
  <c r="O34" i="8"/>
  <c r="Q34" i="8" s="1"/>
  <c r="G34" i="8" s="1"/>
  <c r="O33" i="8"/>
  <c r="Q33" i="8" s="1"/>
  <c r="O32" i="8"/>
  <c r="Q32" i="8" s="1"/>
  <c r="O31" i="8"/>
  <c r="Q31" i="8" s="1"/>
  <c r="G31" i="8" s="1"/>
  <c r="O30" i="8"/>
  <c r="O29" i="8"/>
  <c r="Q29" i="8" s="1"/>
  <c r="O28" i="8"/>
  <c r="Q28" i="8" s="1"/>
  <c r="G28" i="8" s="1"/>
  <c r="O27" i="8"/>
  <c r="Q27" i="8" s="1"/>
  <c r="G27" i="8" s="1"/>
  <c r="O26" i="8"/>
  <c r="Q26" i="8" s="1"/>
  <c r="G26" i="8" s="1"/>
  <c r="K17" i="8"/>
  <c r="M17" i="8" s="1"/>
  <c r="S17" i="8" s="1"/>
  <c r="K16" i="8"/>
  <c r="M16" i="8" s="1"/>
  <c r="K15" i="8"/>
  <c r="M15" i="8" s="1"/>
  <c r="S15" i="8" s="1"/>
  <c r="K14" i="8"/>
  <c r="M14" i="8" s="1"/>
  <c r="K13" i="8"/>
  <c r="M13" i="8" s="1"/>
  <c r="K10" i="8"/>
  <c r="M10" i="8" s="1"/>
  <c r="S10" i="8" s="1"/>
  <c r="K9" i="8"/>
  <c r="K8" i="8"/>
  <c r="M8" i="8" s="1"/>
  <c r="S16" i="8" l="1"/>
  <c r="S13" i="8"/>
  <c r="G32" i="8"/>
  <c r="I34" i="7"/>
  <c r="M9" i="8"/>
  <c r="S9" i="8" s="1"/>
  <c r="S14" i="8"/>
  <c r="Q30" i="8"/>
  <c r="G30" i="8" s="1"/>
  <c r="G33" i="8"/>
  <c r="S9" i="7"/>
  <c r="Q18" i="7"/>
  <c r="S18" i="7" s="1"/>
  <c r="S30" i="7"/>
  <c r="I30" i="7" s="1"/>
  <c r="I33" i="7"/>
  <c r="S10" i="7"/>
  <c r="S8" i="8"/>
  <c r="G29" i="8"/>
  <c r="S17" i="7"/>
  <c r="I29" i="7"/>
  <c r="I32" i="7"/>
</calcChain>
</file>

<file path=xl/sharedStrings.xml><?xml version="1.0" encoding="utf-8"?>
<sst xmlns="http://schemas.openxmlformats.org/spreadsheetml/2006/main" count="446" uniqueCount="117">
  <si>
    <t>Valmont inc.</t>
  </si>
  <si>
    <t>Brisebois, Jonathan</t>
  </si>
  <si>
    <t>Hamelin, François</t>
  </si>
  <si>
    <t>Lacasse, Lionel</t>
  </si>
  <si>
    <t>JOURNAL DES ACHATS</t>
  </si>
  <si>
    <t>Date</t>
  </si>
  <si>
    <t>Compte à créditer</t>
  </si>
  <si>
    <t>Achats</t>
  </si>
  <si>
    <t>R.R. sur</t>
  </si>
  <si>
    <t xml:space="preserve">TPS à </t>
  </si>
  <si>
    <t xml:space="preserve">TVQ à </t>
  </si>
  <si>
    <t xml:space="preserve">Comptes </t>
  </si>
  <si>
    <t>autres</t>
  </si>
  <si>
    <t>achats</t>
  </si>
  <si>
    <t>recevoir</t>
  </si>
  <si>
    <t xml:space="preserve">fourn. </t>
  </si>
  <si>
    <t>DT</t>
  </si>
  <si>
    <t>CT</t>
  </si>
  <si>
    <t>JOURNAL DES VENTES</t>
  </si>
  <si>
    <t>Compte à débiter</t>
  </si>
  <si>
    <t>Comptes</t>
  </si>
  <si>
    <t>Ventes</t>
  </si>
  <si>
    <t>TPS</t>
  </si>
  <si>
    <t>TVQ</t>
  </si>
  <si>
    <t>clients</t>
  </si>
  <si>
    <t>ventes</t>
  </si>
  <si>
    <t>à payer</t>
  </si>
  <si>
    <t>JOURNAL DES DÉCAISSEMENTS</t>
  </si>
  <si>
    <t xml:space="preserve">Autres </t>
  </si>
  <si>
    <t>TPS à</t>
  </si>
  <si>
    <t>Esc. sur</t>
  </si>
  <si>
    <t>comptes</t>
  </si>
  <si>
    <t>fourniss.</t>
  </si>
  <si>
    <t>JOURNAL DES ENCAISSEMENTS</t>
  </si>
  <si>
    <t>TVQ à</t>
  </si>
  <si>
    <t>payer</t>
  </si>
  <si>
    <t>Détails</t>
  </si>
  <si>
    <t>Débit</t>
  </si>
  <si>
    <t>Crédit</t>
  </si>
  <si>
    <t>Journal auxiliaire des clients</t>
  </si>
  <si>
    <t>DATE</t>
  </si>
  <si>
    <t>DÉTAILS</t>
  </si>
  <si>
    <t>DÉBIT</t>
  </si>
  <si>
    <t>CRÉDIT</t>
  </si>
  <si>
    <t>Dt</t>
  </si>
  <si>
    <t>SOLDE</t>
  </si>
  <si>
    <t>Ct</t>
  </si>
  <si>
    <t>Journal auxiliaire des fournisseurs</t>
  </si>
  <si>
    <t>Grand livre général</t>
  </si>
  <si>
    <t xml:space="preserve">COMPTE :    </t>
  </si>
  <si>
    <t>Solde</t>
  </si>
  <si>
    <t>COMPTE :</t>
  </si>
  <si>
    <t>Comptes clients</t>
  </si>
  <si>
    <t>TPS à recevoir sur achats</t>
  </si>
  <si>
    <t>TVQ à recevoir sur achats</t>
  </si>
  <si>
    <t>Fournitures de bureau</t>
  </si>
  <si>
    <t>Comptes fournisseurs</t>
  </si>
  <si>
    <t>TPS à payer sur ventes</t>
  </si>
  <si>
    <t>TVQ à payer sur ventes</t>
  </si>
  <si>
    <t>Escomptes sur ventes</t>
  </si>
  <si>
    <r>
      <t>F</t>
    </r>
    <r>
      <rPr>
        <vertAlign val="superscript"/>
        <sz val="12"/>
        <rFont val="Times New Roman"/>
        <family val="1"/>
      </rPr>
      <t>o</t>
    </r>
  </si>
  <si>
    <t xml:space="preserve">  Page 110</t>
  </si>
  <si>
    <t xml:space="preserve">  Page 310</t>
  </si>
  <si>
    <t>Page 210</t>
  </si>
  <si>
    <t>Page 410</t>
  </si>
  <si>
    <t>JV-309</t>
  </si>
  <si>
    <t>JA-109</t>
  </si>
  <si>
    <t>Équipement</t>
  </si>
  <si>
    <t xml:space="preserve">Capital </t>
  </si>
  <si>
    <t>Rendus et rabais sur achats</t>
  </si>
  <si>
    <t>Escomptes sur achats</t>
  </si>
  <si>
    <t>Frais de loyer</t>
  </si>
  <si>
    <t>Frais de salaires</t>
  </si>
  <si>
    <r>
      <t>F</t>
    </r>
    <r>
      <rPr>
        <b/>
        <vertAlign val="superscript"/>
        <sz val="10"/>
        <rFont val="Times New Roman"/>
        <family val="1"/>
      </rPr>
      <t>o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</si>
  <si>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</si>
  <si>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</si>
  <si>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</si>
  <si>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</si>
  <si>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</si>
  <si>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1060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</si>
  <si>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</si>
  <si>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1250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</si>
  <si>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1400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</si>
  <si>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</si>
  <si>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2300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</si>
  <si>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2350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</si>
  <si>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3050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</si>
  <si>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4010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</si>
  <si>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</si>
  <si>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5010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</si>
  <si>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5020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</si>
  <si>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5030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</si>
  <si>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5300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</si>
  <si>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5400</t>
    </r>
  </si>
  <si>
    <t>Balance de vérification</t>
  </si>
  <si>
    <t>Facture 3908, 2/10, N/30</t>
  </si>
  <si>
    <t>Facture 3910, 2/10, N/30</t>
  </si>
  <si>
    <t>Facture 13432, 2/10, N/30</t>
  </si>
  <si>
    <t>Facture 7345, 2/10, N/30</t>
  </si>
  <si>
    <t>NC-7345, 2/10, N/30</t>
  </si>
  <si>
    <t>Seb-Cèdre</t>
  </si>
  <si>
    <t>Boiserie d'Antan</t>
  </si>
  <si>
    <t>Forêt Forrester</t>
  </si>
  <si>
    <t>Planches planches</t>
  </si>
  <si>
    <t>Date de la facture</t>
  </si>
  <si>
    <t>Conditions et numéro de facture</t>
  </si>
  <si>
    <t>Nom du compte ou du fournisseur</t>
  </si>
  <si>
    <r>
      <t>N</t>
    </r>
    <r>
      <rPr>
        <b/>
        <vertAlign val="superscript"/>
        <sz val="10"/>
        <rFont val="Times New Roman"/>
        <family val="1"/>
      </rPr>
      <t>o</t>
    </r>
    <r>
      <rPr>
        <b/>
        <sz val="10"/>
        <rFont val="Times New Roman"/>
        <family val="1"/>
      </rPr>
      <t xml:space="preserve"> du chèque</t>
    </r>
  </si>
  <si>
    <t>Nom du compte ou du client</t>
  </si>
  <si>
    <t>Liste des fournisseurs</t>
  </si>
  <si>
    <t>Liste des clients</t>
  </si>
  <si>
    <t>Nom des fournisseurs</t>
  </si>
  <si>
    <t>Nom des clients</t>
  </si>
  <si>
    <t>Banque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</si>
  <si>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2360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</si>
  <si>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2310</t>
    </r>
  </si>
  <si>
    <t>au 2024-10-31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</si>
</sst>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;;;"/>
    <numFmt numFmtId="165" formatCode="#,##0.00\ &quot;$&quot;"/>
    <numFmt numFmtId="166" formatCode="d/mmm/yy"/>
    <numFmt numFmtId="167" formatCode="d/mmm"/>
    <numFmt numFmtId="168" formatCode="d/m/yy"/>
    <numFmt numFmtId="169" formatCode="0.00_);\(0.00\)"/>
    <numFmt numFmtId="170" formatCode="d/m"/>
    <numFmt numFmtId="171" formatCode="yyyy/mm/dd;@"/>
    <numFmt numFmtId="172" formatCode="mmm\.\ d"/>
    <numFmt numFmtId="173" formatCode="mmm\.\ dd"/>
    <numFmt numFmtId="174" formatCode="#,##0.00\ _$"/>
  </numFmts>
  <fonts count="13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vertAlign val="superscript"/>
      <sz val="10"/>
      <name val="Times New Roman"/>
      <family val="1"/>
    </font>
    <font>
      <b/>
      <sz val="16"/>
      <name val="Times New Roman"/>
      <family val="1"/>
    </font>
    <font>
      <b/>
      <sz val="11"/>
      <name val="Times New Roman"/>
      <family val="1"/>
    </font>
    <font>
      <vertAlign val="superscript"/>
      <sz val="12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3" fillId="0" borderId="21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2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5" fillId="0" borderId="26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167" fontId="5" fillId="0" borderId="0" xfId="0" applyNumberFormat="1" applyFont="1"/>
    <xf numFmtId="0" fontId="5" fillId="0" borderId="15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4" fontId="5" fillId="0" borderId="27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" fontId="5" fillId="0" borderId="27" xfId="0" applyNumberFormat="1" applyFont="1" applyBorder="1"/>
    <xf numFmtId="0" fontId="0" fillId="0" borderId="8" xfId="0" applyBorder="1"/>
    <xf numFmtId="0" fontId="0" fillId="0" borderId="25" xfId="0" applyBorder="1"/>
    <xf numFmtId="0" fontId="0" fillId="0" borderId="29" xfId="0" applyBorder="1" applyAlignment="1">
      <alignment horizontal="center"/>
    </xf>
    <xf numFmtId="0" fontId="0" fillId="0" borderId="9" xfId="0" applyBorder="1"/>
    <xf numFmtId="0" fontId="0" fillId="0" borderId="30" xfId="0" applyBorder="1"/>
    <xf numFmtId="0" fontId="0" fillId="0" borderId="31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3" xfId="0" applyBorder="1"/>
    <xf numFmtId="0" fontId="0" fillId="0" borderId="31" xfId="0" applyBorder="1"/>
    <xf numFmtId="0" fontId="0" fillId="0" borderId="39" xfId="0" applyBorder="1"/>
    <xf numFmtId="0" fontId="0" fillId="0" borderId="32" xfId="0" applyBorder="1"/>
    <xf numFmtId="0" fontId="1" fillId="0" borderId="0" xfId="0" applyFont="1" applyAlignment="1">
      <alignment horizontal="center"/>
    </xf>
    <xf numFmtId="0" fontId="0" fillId="0" borderId="9" xfId="0" applyBorder="1" applyAlignment="1">
      <alignment vertical="center"/>
    </xf>
    <xf numFmtId="174" fontId="0" fillId="0" borderId="9" xfId="0" applyNumberFormat="1" applyBorder="1" applyAlignment="1">
      <alignment vertical="center"/>
    </xf>
    <xf numFmtId="0" fontId="0" fillId="0" borderId="30" xfId="0" applyBorder="1" applyAlignment="1">
      <alignment vertical="center"/>
    </xf>
    <xf numFmtId="174" fontId="0" fillId="0" borderId="30" xfId="0" applyNumberFormat="1" applyBorder="1" applyAlignment="1">
      <alignment vertical="center"/>
    </xf>
    <xf numFmtId="174" fontId="0" fillId="0" borderId="6" xfId="0" applyNumberFormat="1" applyBorder="1" applyAlignment="1">
      <alignment vertical="center"/>
    </xf>
    <xf numFmtId="165" fontId="0" fillId="0" borderId="41" xfId="0" applyNumberFormat="1" applyBorder="1" applyAlignment="1">
      <alignment vertic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"/>
    </xf>
    <xf numFmtId="0" fontId="1" fillId="2" borderId="40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left"/>
    </xf>
    <xf numFmtId="0" fontId="7" fillId="0" borderId="3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33" xfId="0" applyFont="1" applyBorder="1"/>
    <xf numFmtId="0" fontId="3" fillId="0" borderId="1" xfId="0" applyFont="1" applyBorder="1" applyAlignment="1">
      <alignment horizontal="center" vertical="center"/>
    </xf>
    <xf numFmtId="0" fontId="3" fillId="0" borderId="34" xfId="0" applyFont="1" applyBorder="1"/>
    <xf numFmtId="1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69" fontId="3" fillId="0" borderId="26" xfId="0" applyNumberFormat="1" applyFont="1" applyBorder="1" applyAlignment="1">
      <alignment horizontal="right"/>
    </xf>
    <xf numFmtId="169" fontId="3" fillId="0" borderId="23" xfId="0" applyNumberFormat="1" applyFont="1" applyBorder="1" applyAlignment="1">
      <alignment horizontal="right"/>
    </xf>
    <xf numFmtId="169" fontId="3" fillId="0" borderId="26" xfId="0" applyNumberFormat="1" applyFont="1" applyBorder="1" applyAlignment="1" applyProtection="1">
      <alignment horizontal="right"/>
      <protection locked="0"/>
    </xf>
    <xf numFmtId="169" fontId="3" fillId="0" borderId="23" xfId="0" applyNumberFormat="1" applyFont="1" applyBorder="1" applyAlignment="1" applyProtection="1">
      <alignment horizontal="right"/>
      <protection locked="0"/>
    </xf>
    <xf numFmtId="169" fontId="3" fillId="0" borderId="32" xfId="0" applyNumberFormat="1" applyFont="1" applyBorder="1" applyAlignment="1" applyProtection="1">
      <alignment horizontal="right"/>
      <protection locked="0"/>
    </xf>
    <xf numFmtId="167" fontId="3" fillId="0" borderId="31" xfId="0" applyNumberFormat="1" applyFont="1" applyBorder="1"/>
    <xf numFmtId="167" fontId="3" fillId="0" borderId="23" xfId="0" applyNumberFormat="1" applyFont="1" applyBorder="1"/>
    <xf numFmtId="168" fontId="3" fillId="0" borderId="26" xfId="0" applyNumberFormat="1" applyFont="1" applyBorder="1"/>
    <xf numFmtId="168" fontId="3" fillId="0" borderId="23" xfId="0" applyNumberFormat="1" applyFont="1" applyBorder="1"/>
    <xf numFmtId="1" fontId="4" fillId="0" borderId="4" xfId="0" applyNumberFormat="1" applyFont="1" applyBorder="1" applyAlignment="1">
      <alignment horizont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70" fontId="3" fillId="0" borderId="31" xfId="0" applyNumberFormat="1" applyFont="1" applyBorder="1"/>
    <xf numFmtId="170" fontId="3" fillId="0" borderId="23" xfId="0" applyNumberFormat="1" applyFont="1" applyBorder="1"/>
    <xf numFmtId="0" fontId="3" fillId="0" borderId="26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170" fontId="3" fillId="0" borderId="14" xfId="0" applyNumberFormat="1" applyFont="1" applyBorder="1"/>
    <xf numFmtId="0" fontId="3" fillId="0" borderId="36" xfId="0" applyFont="1" applyBorder="1" applyAlignment="1">
      <alignment horizontal="center" vertical="center"/>
    </xf>
    <xf numFmtId="39" fontId="3" fillId="0" borderId="26" xfId="0" applyNumberFormat="1" applyFont="1" applyBorder="1" applyAlignment="1">
      <alignment horizontal="right"/>
    </xf>
    <xf numFmtId="39" fontId="3" fillId="0" borderId="23" xfId="0" applyNumberFormat="1" applyFont="1" applyBorder="1" applyAlignment="1">
      <alignment horizontal="right"/>
    </xf>
    <xf numFmtId="39" fontId="3" fillId="0" borderId="32" xfId="0" applyNumberFormat="1" applyFont="1" applyBorder="1" applyAlignment="1">
      <alignment horizontal="right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167" fontId="5" fillId="0" borderId="31" xfId="0" applyNumberFormat="1" applyFont="1" applyBorder="1"/>
    <xf numFmtId="167" fontId="5" fillId="0" borderId="23" xfId="0" applyNumberFormat="1" applyFont="1" applyBorder="1"/>
    <xf numFmtId="4" fontId="5" fillId="0" borderId="26" xfId="0" applyNumberFormat="1" applyFont="1" applyBorder="1" applyAlignment="1">
      <alignment horizontal="right"/>
    </xf>
    <xf numFmtId="4" fontId="5" fillId="0" borderId="25" xfId="0" applyNumberFormat="1" applyFont="1" applyBorder="1" applyAlignment="1">
      <alignment horizontal="right"/>
    </xf>
    <xf numFmtId="4" fontId="5" fillId="0" borderId="23" xfId="0" applyNumberFormat="1" applyFont="1" applyBorder="1" applyAlignment="1">
      <alignment horizontal="right"/>
    </xf>
    <xf numFmtId="0" fontId="5" fillId="0" borderId="14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5" fillId="0" borderId="35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171" fontId="10" fillId="0" borderId="31" xfId="0" applyNumberFormat="1" applyFont="1" applyBorder="1" applyAlignment="1">
      <alignment horizontal="center"/>
    </xf>
    <xf numFmtId="171" fontId="10" fillId="0" borderId="23" xfId="0" applyNumberFormat="1" applyFont="1" applyBorder="1" applyAlignment="1">
      <alignment horizontal="center"/>
    </xf>
    <xf numFmtId="167" fontId="5" fillId="0" borderId="31" xfId="0" applyNumberFormat="1" applyFont="1" applyBorder="1" applyAlignment="1">
      <alignment horizontal="center"/>
    </xf>
    <xf numFmtId="167" fontId="5" fillId="0" borderId="23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5" xfId="0" applyFont="1" applyBorder="1" applyAlignment="1">
      <alignment horizontal="left" vertical="center" indent="1"/>
    </xf>
    <xf numFmtId="0" fontId="5" fillId="0" borderId="14" xfId="0" applyFont="1" applyBorder="1" applyAlignment="1">
      <alignment horizontal="left" vertical="center" indent="1"/>
    </xf>
    <xf numFmtId="0" fontId="5" fillId="0" borderId="36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166" fontId="10" fillId="0" borderId="31" xfId="0" applyNumberFormat="1" applyFont="1" applyBorder="1" applyAlignment="1">
      <alignment horizontal="center"/>
    </xf>
    <xf numFmtId="166" fontId="10" fillId="0" borderId="23" xfId="0" applyNumberFormat="1" applyFont="1" applyBorder="1" applyAlignment="1">
      <alignment horizontal="center"/>
    </xf>
    <xf numFmtId="172" fontId="10" fillId="0" borderId="31" xfId="0" applyNumberFormat="1" applyFont="1" applyBorder="1" applyAlignment="1">
      <alignment horizontal="center"/>
    </xf>
    <xf numFmtId="172" fontId="10" fillId="0" borderId="23" xfId="0" applyNumberFormat="1" applyFont="1" applyBorder="1" applyAlignment="1">
      <alignment horizontal="center"/>
    </xf>
    <xf numFmtId="173" fontId="10" fillId="0" borderId="31" xfId="0" applyNumberFormat="1" applyFont="1" applyBorder="1" applyAlignment="1">
      <alignment horizontal="center"/>
    </xf>
    <xf numFmtId="173" fontId="10" fillId="0" borderId="23" xfId="0" applyNumberFormat="1" applyFont="1" applyBorder="1" applyAlignment="1">
      <alignment horizontal="center"/>
    </xf>
    <xf numFmtId="0" fontId="1" fillId="0" borderId="33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06/relationships/attachedToolbars" Target="attachedToolbars.bin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T43"/>
  <sheetViews>
    <sheetView showGridLines="0" showZeros="0" tabSelected="1" zoomScaleNormal="100" workbookViewId="0">
      <selection activeCell="B8" sqref="B8:C8"/>
    </sheetView>
  </sheetViews>
  <sheetFormatPr baseColWidth="10" defaultColWidth="2.375" defaultRowHeight="12.75" x14ac:dyDescent="0.2"/>
  <cols>
    <col min="1" max="1" width="0.75" style="2" customWidth="1"/>
    <col min="2" max="2" width="4.125" style="2" customWidth="1"/>
    <col min="3" max="3" width="3" style="2" customWidth="1"/>
    <col min="4" max="4" width="16.125" style="2" customWidth="1"/>
    <col min="5" max="5" width="4.25" style="2" customWidth="1"/>
    <col min="6" max="6" width="3.75" style="2" customWidth="1"/>
    <col min="7" max="7" width="10.375" style="2" customWidth="1"/>
    <col min="8" max="8" width="5.125" style="2" customWidth="1"/>
    <col min="9" max="9" width="8.125" style="2" customWidth="1"/>
    <col min="10" max="10" width="3.375" style="2" customWidth="1"/>
    <col min="11" max="11" width="7.875" style="2" customWidth="1"/>
    <col min="12" max="12" width="3.375" style="2" customWidth="1"/>
    <col min="13" max="13" width="8" style="2" customWidth="1"/>
    <col min="14" max="14" width="3.375" style="2" customWidth="1"/>
    <col min="15" max="15" width="8.125" style="2" customWidth="1"/>
    <col min="16" max="16" width="3.25" style="2" customWidth="1"/>
    <col min="17" max="17" width="8.125" style="2" customWidth="1"/>
    <col min="18" max="18" width="3.375" style="2" customWidth="1"/>
    <col min="19" max="19" width="8.25" style="2" customWidth="1"/>
    <col min="20" max="20" width="3.375" style="2" customWidth="1"/>
    <col min="21" max="21" width="0.75" style="2" customWidth="1"/>
    <col min="22" max="23" width="2.375" style="2" customWidth="1"/>
    <col min="24" max="24" width="4" style="2" customWidth="1"/>
    <col min="25" max="25" width="2.375" style="2" customWidth="1"/>
    <col min="26" max="26" width="6" style="2" customWidth="1"/>
    <col min="27" max="27" width="5.5" style="2" customWidth="1"/>
    <col min="28" max="16384" width="2.375" style="2"/>
  </cols>
  <sheetData>
    <row r="2" spans="2:20" ht="5.25" customHeight="1" x14ac:dyDescent="0.2">
      <c r="O2" s="3">
        <v>0.05</v>
      </c>
      <c r="P2" s="3"/>
      <c r="Q2" s="3">
        <v>0.1</v>
      </c>
    </row>
    <row r="3" spans="2:20" x14ac:dyDescent="0.2">
      <c r="B3" s="59" t="s">
        <v>4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5" t="s">
        <v>61</v>
      </c>
      <c r="T3" s="66"/>
    </row>
    <row r="4" spans="2:20" ht="13.5" thickBot="1" x14ac:dyDescent="0.25">
      <c r="B4" s="61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7"/>
      <c r="T4" s="68"/>
    </row>
    <row r="5" spans="2:20" ht="17.25" customHeight="1" thickTop="1" x14ac:dyDescent="0.2">
      <c r="B5" s="73" t="s">
        <v>5</v>
      </c>
      <c r="C5" s="74"/>
      <c r="D5" s="79" t="s">
        <v>6</v>
      </c>
      <c r="E5" s="85" t="s">
        <v>104</v>
      </c>
      <c r="F5" s="86"/>
      <c r="G5" s="91" t="s">
        <v>105</v>
      </c>
      <c r="H5" s="79" t="s">
        <v>73</v>
      </c>
      <c r="I5" s="69" t="s">
        <v>7</v>
      </c>
      <c r="J5" s="70"/>
      <c r="K5" s="71" t="s">
        <v>7</v>
      </c>
      <c r="L5" s="70"/>
      <c r="M5" s="71" t="s">
        <v>8</v>
      </c>
      <c r="N5" s="70"/>
      <c r="O5" s="71" t="s">
        <v>9</v>
      </c>
      <c r="P5" s="70"/>
      <c r="Q5" s="71" t="s">
        <v>10</v>
      </c>
      <c r="R5" s="70"/>
      <c r="S5" s="71" t="s">
        <v>11</v>
      </c>
      <c r="T5" s="94"/>
    </row>
    <row r="6" spans="2:20" x14ac:dyDescent="0.2">
      <c r="B6" s="75"/>
      <c r="C6" s="76"/>
      <c r="D6" s="80"/>
      <c r="E6" s="87"/>
      <c r="F6" s="88"/>
      <c r="G6" s="92"/>
      <c r="H6" s="80"/>
      <c r="I6" s="10"/>
      <c r="J6" s="9"/>
      <c r="K6" s="63" t="s">
        <v>12</v>
      </c>
      <c r="L6" s="64"/>
      <c r="M6" s="63" t="s">
        <v>13</v>
      </c>
      <c r="N6" s="64"/>
      <c r="O6" s="63" t="s">
        <v>14</v>
      </c>
      <c r="P6" s="64"/>
      <c r="Q6" s="63" t="s">
        <v>14</v>
      </c>
      <c r="R6" s="64"/>
      <c r="S6" s="63" t="s">
        <v>15</v>
      </c>
      <c r="T6" s="72"/>
    </row>
    <row r="7" spans="2:20" ht="14.25" x14ac:dyDescent="0.2">
      <c r="B7" s="77"/>
      <c r="C7" s="78"/>
      <c r="D7" s="81"/>
      <c r="E7" s="89"/>
      <c r="F7" s="90"/>
      <c r="G7" s="93"/>
      <c r="H7" s="81"/>
      <c r="I7" s="82" t="s">
        <v>16</v>
      </c>
      <c r="J7" s="83"/>
      <c r="K7" s="82" t="s">
        <v>16</v>
      </c>
      <c r="L7" s="83"/>
      <c r="M7" s="82" t="s">
        <v>17</v>
      </c>
      <c r="N7" s="83"/>
      <c r="O7" s="82" t="s">
        <v>16</v>
      </c>
      <c r="P7" s="83"/>
      <c r="Q7" s="82" t="s">
        <v>16</v>
      </c>
      <c r="R7" s="83"/>
      <c r="S7" s="82" t="s">
        <v>17</v>
      </c>
      <c r="T7" s="84"/>
    </row>
    <row r="8" spans="2:20" ht="30" customHeight="1" x14ac:dyDescent="0.2">
      <c r="B8" s="100"/>
      <c r="C8" s="101"/>
      <c r="D8" s="12"/>
      <c r="E8" s="102"/>
      <c r="F8" s="103"/>
      <c r="G8" s="13"/>
      <c r="H8" s="14"/>
      <c r="I8" s="97"/>
      <c r="J8" s="98"/>
      <c r="K8" s="95">
        <v>0</v>
      </c>
      <c r="L8" s="96"/>
      <c r="M8" s="95"/>
      <c r="N8" s="96"/>
      <c r="O8" s="97">
        <f>IF(M8&gt;0,-M8*$O$2,(I8+K8)*$O$2)</f>
        <v>0</v>
      </c>
      <c r="P8" s="98"/>
      <c r="Q8" s="97">
        <f>IF(M8&gt;0,(-M8+O8)*$Q$2,(I8+K8+O8)*$Q$2)</f>
        <v>0</v>
      </c>
      <c r="R8" s="98"/>
      <c r="S8" s="97">
        <f>IF(M8&gt;0,-M8+O8+Q8,I8+K8+O8+Q8)</f>
        <v>0</v>
      </c>
      <c r="T8" s="99"/>
    </row>
    <row r="9" spans="2:20" ht="30" customHeight="1" x14ac:dyDescent="0.2">
      <c r="B9" s="100"/>
      <c r="C9" s="101"/>
      <c r="D9" s="15"/>
      <c r="E9" s="102"/>
      <c r="F9" s="103"/>
      <c r="G9" s="16"/>
      <c r="H9" s="17"/>
      <c r="I9" s="97">
        <v>0</v>
      </c>
      <c r="J9" s="98"/>
      <c r="K9" s="95"/>
      <c r="L9" s="96"/>
      <c r="M9" s="95"/>
      <c r="N9" s="96"/>
      <c r="O9" s="97">
        <f>IF(M9&gt;0,-M9*$O$2,(I9+K9)*$O$2)</f>
        <v>0</v>
      </c>
      <c r="P9" s="98"/>
      <c r="Q9" s="97">
        <f>IF(M9&gt;0,(-M9+O9)*$Q$2,(I9+K9+O9)*$Q$2)</f>
        <v>0</v>
      </c>
      <c r="R9" s="98"/>
      <c r="S9" s="97">
        <f>IF(M9&gt;0,-M9+O9+Q9,I9+K9+O9+Q9)</f>
        <v>0</v>
      </c>
      <c r="T9" s="99"/>
    </row>
    <row r="10" spans="2:20" ht="30" customHeight="1" x14ac:dyDescent="0.2">
      <c r="B10" s="100"/>
      <c r="C10" s="101"/>
      <c r="D10" s="15"/>
      <c r="E10" s="102"/>
      <c r="F10" s="103"/>
      <c r="G10" s="16"/>
      <c r="H10" s="17"/>
      <c r="I10" s="95">
        <v>0</v>
      </c>
      <c r="J10" s="96"/>
      <c r="K10" s="95"/>
      <c r="L10" s="96"/>
      <c r="M10" s="95">
        <v>0</v>
      </c>
      <c r="N10" s="96"/>
      <c r="O10" s="97">
        <f>IF(M10&gt;0,-M10*$O$2,(I10+K10)*$O$2)</f>
        <v>0</v>
      </c>
      <c r="P10" s="98"/>
      <c r="Q10" s="97">
        <f>IF(M10&gt;0,(-M10+O10)*$Q$2,(I10+K10+O10)*$Q$2)</f>
        <v>0</v>
      </c>
      <c r="R10" s="98"/>
      <c r="S10" s="97">
        <f>IF(M10&gt;0,-M10+O10+Q10,I10+K10+O10+Q10)</f>
        <v>0</v>
      </c>
      <c r="T10" s="99"/>
    </row>
    <row r="11" spans="2:20" ht="30" customHeight="1" x14ac:dyDescent="0.2">
      <c r="B11" s="100"/>
      <c r="C11" s="101"/>
      <c r="D11" s="15"/>
      <c r="E11" s="102"/>
      <c r="F11" s="103"/>
      <c r="G11" s="16"/>
      <c r="H11" s="17"/>
      <c r="I11" s="95"/>
      <c r="J11" s="96"/>
      <c r="K11" s="95"/>
      <c r="L11" s="96"/>
      <c r="M11" s="95"/>
      <c r="N11" s="96"/>
      <c r="O11" s="97"/>
      <c r="P11" s="98"/>
      <c r="Q11" s="97"/>
      <c r="R11" s="98"/>
      <c r="S11" s="97"/>
      <c r="T11" s="99"/>
    </row>
    <row r="12" spans="2:20" ht="30" customHeight="1" x14ac:dyDescent="0.2">
      <c r="B12" s="100"/>
      <c r="C12" s="101"/>
      <c r="D12" s="15"/>
      <c r="E12" s="102"/>
      <c r="F12" s="103"/>
      <c r="G12" s="16"/>
      <c r="H12" s="17"/>
      <c r="I12" s="95"/>
      <c r="J12" s="96"/>
      <c r="K12" s="95"/>
      <c r="L12" s="96"/>
      <c r="M12" s="95"/>
      <c r="N12" s="96"/>
      <c r="O12" s="97"/>
      <c r="P12" s="98"/>
      <c r="Q12" s="97"/>
      <c r="R12" s="98"/>
      <c r="S12" s="97"/>
      <c r="T12" s="99"/>
    </row>
    <row r="13" spans="2:20" ht="30" customHeight="1" x14ac:dyDescent="0.2">
      <c r="B13" s="100"/>
      <c r="C13" s="101"/>
      <c r="D13" s="15"/>
      <c r="E13" s="102"/>
      <c r="F13" s="103"/>
      <c r="G13" s="16"/>
      <c r="H13" s="17"/>
      <c r="I13" s="95"/>
      <c r="J13" s="96"/>
      <c r="K13" s="95"/>
      <c r="L13" s="96"/>
      <c r="M13" s="95"/>
      <c r="N13" s="96"/>
      <c r="O13" s="97"/>
      <c r="P13" s="98"/>
      <c r="Q13" s="97"/>
      <c r="R13" s="98"/>
      <c r="S13" s="97"/>
      <c r="T13" s="99"/>
    </row>
    <row r="14" spans="2:20" ht="30" customHeight="1" x14ac:dyDescent="0.2">
      <c r="B14" s="100"/>
      <c r="C14" s="101"/>
      <c r="D14" s="15"/>
      <c r="E14" s="102"/>
      <c r="F14" s="103"/>
      <c r="G14" s="16"/>
      <c r="H14" s="17"/>
      <c r="I14" s="95"/>
      <c r="J14" s="96"/>
      <c r="K14" s="95"/>
      <c r="L14" s="96"/>
      <c r="M14" s="95"/>
      <c r="N14" s="96"/>
      <c r="O14" s="97"/>
      <c r="P14" s="98"/>
      <c r="Q14" s="97"/>
      <c r="R14" s="98"/>
      <c r="S14" s="97"/>
      <c r="T14" s="99"/>
    </row>
    <row r="15" spans="2:20" ht="30" customHeight="1" x14ac:dyDescent="0.2">
      <c r="B15" s="100"/>
      <c r="C15" s="101"/>
      <c r="D15" s="18"/>
      <c r="E15" s="102"/>
      <c r="F15" s="103"/>
      <c r="G15" s="19"/>
      <c r="H15" s="4"/>
      <c r="I15" s="97"/>
      <c r="J15" s="98"/>
      <c r="K15" s="95"/>
      <c r="L15" s="96"/>
      <c r="M15" s="95"/>
      <c r="N15" s="96"/>
      <c r="O15" s="97">
        <f t="shared" ref="O15:O18" si="0">IF(M15&gt;0,-M15*$O$2,(I15+K15)*$O$2)</f>
        <v>0</v>
      </c>
      <c r="P15" s="98"/>
      <c r="Q15" s="97">
        <f t="shared" ref="Q15:Q18" si="1">IF(M15&gt;0,(-M15+O15)*$Q$2,(I15+K15+O15)*$Q$2)</f>
        <v>0</v>
      </c>
      <c r="R15" s="98"/>
      <c r="S15" s="97">
        <f t="shared" ref="S15:S18" si="2">IF(M15&gt;0,-M15+O15+Q15,I15+K15+O15+Q15)</f>
        <v>0</v>
      </c>
      <c r="T15" s="99"/>
    </row>
    <row r="16" spans="2:20" ht="30" customHeight="1" x14ac:dyDescent="0.2">
      <c r="B16" s="100"/>
      <c r="C16" s="101"/>
      <c r="D16" s="15"/>
      <c r="E16" s="102"/>
      <c r="F16" s="103"/>
      <c r="G16" s="16"/>
      <c r="H16" s="17"/>
      <c r="I16" s="97"/>
      <c r="J16" s="98"/>
      <c r="K16" s="95"/>
      <c r="L16" s="96"/>
      <c r="M16" s="95"/>
      <c r="N16" s="96"/>
      <c r="O16" s="97">
        <f t="shared" si="0"/>
        <v>0</v>
      </c>
      <c r="P16" s="98"/>
      <c r="Q16" s="97">
        <f t="shared" si="1"/>
        <v>0</v>
      </c>
      <c r="R16" s="98"/>
      <c r="S16" s="97">
        <f t="shared" si="2"/>
        <v>0</v>
      </c>
      <c r="T16" s="99"/>
    </row>
    <row r="17" spans="2:20" ht="30" customHeight="1" x14ac:dyDescent="0.2">
      <c r="B17" s="100"/>
      <c r="C17" s="101"/>
      <c r="D17" s="18"/>
      <c r="E17" s="102"/>
      <c r="F17" s="103"/>
      <c r="G17" s="19"/>
      <c r="H17" s="4"/>
      <c r="I17" s="95"/>
      <c r="J17" s="96"/>
      <c r="K17" s="95"/>
      <c r="L17" s="96"/>
      <c r="M17" s="95"/>
      <c r="N17" s="96"/>
      <c r="O17" s="97">
        <f t="shared" si="0"/>
        <v>0</v>
      </c>
      <c r="P17" s="98"/>
      <c r="Q17" s="97">
        <f t="shared" si="1"/>
        <v>0</v>
      </c>
      <c r="R17" s="98"/>
      <c r="S17" s="97">
        <f t="shared" si="2"/>
        <v>0</v>
      </c>
      <c r="T17" s="99"/>
    </row>
    <row r="18" spans="2:20" ht="30" customHeight="1" x14ac:dyDescent="0.2">
      <c r="B18" s="100"/>
      <c r="C18" s="101"/>
      <c r="D18" s="15"/>
      <c r="E18" s="102"/>
      <c r="F18" s="103"/>
      <c r="G18" s="16"/>
      <c r="H18" s="17"/>
      <c r="I18" s="95"/>
      <c r="J18" s="96"/>
      <c r="K18" s="95"/>
      <c r="L18" s="96"/>
      <c r="M18" s="95"/>
      <c r="N18" s="96"/>
      <c r="O18" s="97">
        <f t="shared" si="0"/>
        <v>0</v>
      </c>
      <c r="P18" s="98"/>
      <c r="Q18" s="97">
        <f t="shared" si="1"/>
        <v>0</v>
      </c>
      <c r="R18" s="98"/>
      <c r="S18" s="97">
        <f t="shared" si="2"/>
        <v>0</v>
      </c>
      <c r="T18" s="99"/>
    </row>
    <row r="19" spans="2:20" ht="6" customHeight="1" x14ac:dyDescent="0.2"/>
    <row r="21" spans="2:20" ht="6" customHeight="1" x14ac:dyDescent="0.2"/>
    <row r="22" spans="2:20" ht="13.5" customHeight="1" x14ac:dyDescent="0.2">
      <c r="B22" s="59" t="s">
        <v>18</v>
      </c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5" t="s">
        <v>62</v>
      </c>
      <c r="T22" s="105"/>
    </row>
    <row r="23" spans="2:20" ht="13.5" customHeight="1" thickBot="1" x14ac:dyDescent="0.25">
      <c r="B23" s="61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7"/>
      <c r="T23" s="106"/>
    </row>
    <row r="24" spans="2:20" ht="17.25" customHeight="1" thickTop="1" x14ac:dyDescent="0.2">
      <c r="B24" s="73" t="s">
        <v>5</v>
      </c>
      <c r="C24" s="74"/>
      <c r="D24" s="107" t="s">
        <v>19</v>
      </c>
      <c r="E24" s="108"/>
      <c r="F24" s="74"/>
      <c r="G24" s="91" t="s">
        <v>105</v>
      </c>
      <c r="H24" s="79" t="s">
        <v>73</v>
      </c>
      <c r="I24" s="69" t="s">
        <v>20</v>
      </c>
      <c r="J24" s="70"/>
      <c r="K24" s="71" t="s">
        <v>21</v>
      </c>
      <c r="L24" s="70"/>
      <c r="M24" s="71" t="s">
        <v>21</v>
      </c>
      <c r="N24" s="70"/>
      <c r="O24" s="71" t="s">
        <v>8</v>
      </c>
      <c r="P24" s="70"/>
      <c r="Q24" s="71" t="s">
        <v>22</v>
      </c>
      <c r="R24" s="70"/>
      <c r="S24" s="71" t="s">
        <v>23</v>
      </c>
      <c r="T24" s="94"/>
    </row>
    <row r="25" spans="2:20" x14ac:dyDescent="0.2">
      <c r="B25" s="75"/>
      <c r="C25" s="76"/>
      <c r="D25" s="109"/>
      <c r="E25" s="110"/>
      <c r="F25" s="76"/>
      <c r="G25" s="92"/>
      <c r="H25" s="80"/>
      <c r="I25" s="104" t="s">
        <v>24</v>
      </c>
      <c r="J25" s="64"/>
      <c r="K25" s="63"/>
      <c r="L25" s="64"/>
      <c r="M25" s="63" t="s">
        <v>12</v>
      </c>
      <c r="N25" s="64"/>
      <c r="O25" s="63" t="s">
        <v>25</v>
      </c>
      <c r="P25" s="64"/>
      <c r="Q25" s="63" t="s">
        <v>26</v>
      </c>
      <c r="R25" s="64"/>
      <c r="S25" s="63" t="s">
        <v>26</v>
      </c>
      <c r="T25" s="72"/>
    </row>
    <row r="26" spans="2:20" ht="14.25" x14ac:dyDescent="0.2">
      <c r="B26" s="77"/>
      <c r="C26" s="78"/>
      <c r="D26" s="111"/>
      <c r="E26" s="112"/>
      <c r="F26" s="78"/>
      <c r="G26" s="93"/>
      <c r="H26" s="81"/>
      <c r="I26" s="82" t="s">
        <v>16</v>
      </c>
      <c r="J26" s="83"/>
      <c r="K26" s="82" t="s">
        <v>17</v>
      </c>
      <c r="L26" s="83"/>
      <c r="M26" s="82" t="s">
        <v>17</v>
      </c>
      <c r="N26" s="83"/>
      <c r="O26" s="82" t="s">
        <v>16</v>
      </c>
      <c r="P26" s="83"/>
      <c r="Q26" s="82" t="s">
        <v>17</v>
      </c>
      <c r="R26" s="83"/>
      <c r="S26" s="82" t="s">
        <v>17</v>
      </c>
      <c r="T26" s="84"/>
    </row>
    <row r="27" spans="2:20" ht="30" customHeight="1" x14ac:dyDescent="0.2">
      <c r="B27" s="113"/>
      <c r="C27" s="114"/>
      <c r="D27" s="115"/>
      <c r="E27" s="58"/>
      <c r="F27" s="116"/>
      <c r="G27" s="13"/>
      <c r="H27" s="14"/>
      <c r="I27" s="97">
        <f t="shared" ref="I27:I36" si="3">IF(O27&gt;0,-O27+Q27+S27,K27+M27+Q27+S27)</f>
        <v>0</v>
      </c>
      <c r="J27" s="98"/>
      <c r="K27" s="97"/>
      <c r="L27" s="98"/>
      <c r="M27" s="95"/>
      <c r="N27" s="96"/>
      <c r="O27" s="95"/>
      <c r="P27" s="96"/>
      <c r="Q27" s="97">
        <f t="shared" ref="Q27:Q36" si="4">IF(O27&gt;0,-O27*$O$2,(K27+M27)*$O$2)</f>
        <v>0</v>
      </c>
      <c r="R27" s="98"/>
      <c r="S27" s="97">
        <f t="shared" ref="S27:S36" si="5">IF(O27&gt;0,(-O27+Q27)*$Q$2,(K27+M27+Q27)*$Q$2)</f>
        <v>0</v>
      </c>
      <c r="T27" s="99"/>
    </row>
    <row r="28" spans="2:20" ht="30" customHeight="1" x14ac:dyDescent="0.2">
      <c r="B28" s="113"/>
      <c r="C28" s="114"/>
      <c r="D28" s="115"/>
      <c r="E28" s="58"/>
      <c r="F28" s="116"/>
      <c r="G28" s="16"/>
      <c r="H28" s="17"/>
      <c r="I28" s="97">
        <f t="shared" si="3"/>
        <v>0</v>
      </c>
      <c r="J28" s="98"/>
      <c r="K28" s="95"/>
      <c r="L28" s="96"/>
      <c r="M28" s="95">
        <v>0</v>
      </c>
      <c r="N28" s="96"/>
      <c r="O28" s="95"/>
      <c r="P28" s="96"/>
      <c r="Q28" s="97">
        <f t="shared" si="4"/>
        <v>0</v>
      </c>
      <c r="R28" s="98"/>
      <c r="S28" s="97">
        <f t="shared" si="5"/>
        <v>0</v>
      </c>
      <c r="T28" s="99"/>
    </row>
    <row r="29" spans="2:20" ht="30" customHeight="1" x14ac:dyDescent="0.2">
      <c r="B29" s="113"/>
      <c r="C29" s="114"/>
      <c r="D29" s="115"/>
      <c r="E29" s="58"/>
      <c r="F29" s="116"/>
      <c r="G29" s="19"/>
      <c r="H29" s="4"/>
      <c r="I29" s="97">
        <f t="shared" si="3"/>
        <v>0</v>
      </c>
      <c r="J29" s="98"/>
      <c r="K29" s="95">
        <v>0</v>
      </c>
      <c r="L29" s="96"/>
      <c r="M29" s="95"/>
      <c r="N29" s="96"/>
      <c r="O29" s="95"/>
      <c r="P29" s="96"/>
      <c r="Q29" s="97">
        <f t="shared" si="4"/>
        <v>0</v>
      </c>
      <c r="R29" s="98"/>
      <c r="S29" s="97">
        <f t="shared" si="5"/>
        <v>0</v>
      </c>
      <c r="T29" s="99"/>
    </row>
    <row r="30" spans="2:20" ht="30" customHeight="1" x14ac:dyDescent="0.2">
      <c r="B30" s="113"/>
      <c r="C30" s="114"/>
      <c r="D30" s="115"/>
      <c r="E30" s="58"/>
      <c r="F30" s="116"/>
      <c r="G30" s="16"/>
      <c r="H30" s="17"/>
      <c r="I30" s="97">
        <f t="shared" si="3"/>
        <v>0</v>
      </c>
      <c r="J30" s="98"/>
      <c r="K30" s="95"/>
      <c r="L30" s="96"/>
      <c r="M30" s="95"/>
      <c r="N30" s="96"/>
      <c r="O30" s="95">
        <v>0</v>
      </c>
      <c r="P30" s="96"/>
      <c r="Q30" s="97">
        <f t="shared" si="4"/>
        <v>0</v>
      </c>
      <c r="R30" s="98"/>
      <c r="S30" s="97">
        <f t="shared" si="5"/>
        <v>0</v>
      </c>
      <c r="T30" s="99"/>
    </row>
    <row r="31" spans="2:20" ht="30" customHeight="1" x14ac:dyDescent="0.2">
      <c r="B31" s="113"/>
      <c r="C31" s="114"/>
      <c r="D31" s="115"/>
      <c r="E31" s="58"/>
      <c r="F31" s="116"/>
      <c r="G31" s="19"/>
      <c r="H31" s="4"/>
      <c r="I31" s="97">
        <f t="shared" si="3"/>
        <v>0</v>
      </c>
      <c r="J31" s="98"/>
      <c r="K31" s="95"/>
      <c r="L31" s="96"/>
      <c r="M31" s="95"/>
      <c r="N31" s="96"/>
      <c r="O31" s="95"/>
      <c r="P31" s="96"/>
      <c r="Q31" s="97">
        <f t="shared" si="4"/>
        <v>0</v>
      </c>
      <c r="R31" s="98"/>
      <c r="S31" s="97">
        <f t="shared" si="5"/>
        <v>0</v>
      </c>
      <c r="T31" s="99"/>
    </row>
    <row r="32" spans="2:20" ht="30" customHeight="1" x14ac:dyDescent="0.2">
      <c r="B32" s="113"/>
      <c r="C32" s="114"/>
      <c r="D32" s="115"/>
      <c r="E32" s="58"/>
      <c r="F32" s="116"/>
      <c r="G32" s="16"/>
      <c r="H32" s="17"/>
      <c r="I32" s="97">
        <f t="shared" si="3"/>
        <v>0</v>
      </c>
      <c r="J32" s="98"/>
      <c r="K32" s="95"/>
      <c r="L32" s="96"/>
      <c r="M32" s="95"/>
      <c r="N32" s="96"/>
      <c r="O32" s="95"/>
      <c r="P32" s="96"/>
      <c r="Q32" s="97">
        <f t="shared" si="4"/>
        <v>0</v>
      </c>
      <c r="R32" s="98"/>
      <c r="S32" s="97">
        <f t="shared" si="5"/>
        <v>0</v>
      </c>
      <c r="T32" s="99"/>
    </row>
    <row r="33" spans="2:20" ht="30" customHeight="1" x14ac:dyDescent="0.2">
      <c r="B33" s="113"/>
      <c r="C33" s="114"/>
      <c r="D33" s="115"/>
      <c r="E33" s="58"/>
      <c r="F33" s="116"/>
      <c r="G33" s="19"/>
      <c r="H33" s="4"/>
      <c r="I33" s="97">
        <f t="shared" si="3"/>
        <v>0</v>
      </c>
      <c r="J33" s="98"/>
      <c r="K33" s="95"/>
      <c r="L33" s="96"/>
      <c r="M33" s="95"/>
      <c r="N33" s="96"/>
      <c r="O33" s="95"/>
      <c r="P33" s="96"/>
      <c r="Q33" s="97">
        <f t="shared" si="4"/>
        <v>0</v>
      </c>
      <c r="R33" s="98"/>
      <c r="S33" s="97">
        <f t="shared" si="5"/>
        <v>0</v>
      </c>
      <c r="T33" s="99"/>
    </row>
    <row r="34" spans="2:20" ht="30" customHeight="1" x14ac:dyDescent="0.2">
      <c r="B34" s="113"/>
      <c r="C34" s="114"/>
      <c r="D34" s="115"/>
      <c r="E34" s="58"/>
      <c r="F34" s="116"/>
      <c r="G34" s="16"/>
      <c r="H34" s="17"/>
      <c r="I34" s="97">
        <f t="shared" si="3"/>
        <v>0</v>
      </c>
      <c r="J34" s="98"/>
      <c r="K34" s="95"/>
      <c r="L34" s="96"/>
      <c r="M34" s="95"/>
      <c r="N34" s="96"/>
      <c r="O34" s="95"/>
      <c r="P34" s="96"/>
      <c r="Q34" s="97">
        <f t="shared" si="4"/>
        <v>0</v>
      </c>
      <c r="R34" s="98"/>
      <c r="S34" s="97">
        <f t="shared" si="5"/>
        <v>0</v>
      </c>
      <c r="T34" s="99"/>
    </row>
    <row r="35" spans="2:20" ht="30" customHeight="1" x14ac:dyDescent="0.2">
      <c r="B35" s="113"/>
      <c r="C35" s="114"/>
      <c r="D35" s="115"/>
      <c r="E35" s="58"/>
      <c r="F35" s="116"/>
      <c r="G35" s="19"/>
      <c r="H35" s="4"/>
      <c r="I35" s="97">
        <f t="shared" si="3"/>
        <v>0</v>
      </c>
      <c r="J35" s="98"/>
      <c r="K35" s="95"/>
      <c r="L35" s="96"/>
      <c r="M35" s="95"/>
      <c r="N35" s="96"/>
      <c r="O35" s="95"/>
      <c r="P35" s="96"/>
      <c r="Q35" s="97">
        <f t="shared" si="4"/>
        <v>0</v>
      </c>
      <c r="R35" s="98"/>
      <c r="S35" s="97">
        <f t="shared" si="5"/>
        <v>0</v>
      </c>
      <c r="T35" s="99"/>
    </row>
    <row r="36" spans="2:20" ht="30" customHeight="1" x14ac:dyDescent="0.2">
      <c r="B36" s="113"/>
      <c r="C36" s="114"/>
      <c r="D36" s="115"/>
      <c r="E36" s="58"/>
      <c r="F36" s="116"/>
      <c r="G36" s="16"/>
      <c r="H36" s="17"/>
      <c r="I36" s="97">
        <f t="shared" si="3"/>
        <v>0</v>
      </c>
      <c r="J36" s="98"/>
      <c r="K36" s="95"/>
      <c r="L36" s="96"/>
      <c r="M36" s="95"/>
      <c r="N36" s="96"/>
      <c r="O36" s="95"/>
      <c r="P36" s="96"/>
      <c r="Q36" s="97">
        <f t="shared" si="4"/>
        <v>0</v>
      </c>
      <c r="R36" s="98"/>
      <c r="S36" s="97">
        <f t="shared" si="5"/>
        <v>0</v>
      </c>
      <c r="T36" s="99"/>
    </row>
    <row r="37" spans="2:20" ht="6" customHeight="1" x14ac:dyDescent="0.2">
      <c r="B37" s="117"/>
      <c r="C37" s="117"/>
    </row>
    <row r="42" spans="2:20" ht="13.5" customHeight="1" x14ac:dyDescent="0.2"/>
    <row r="43" spans="2:20" ht="13.5" customHeight="1" x14ac:dyDescent="0.2"/>
  </sheetData>
  <mergeCells count="217">
    <mergeCell ref="B37:C37"/>
    <mergeCell ref="M35:N35"/>
    <mergeCell ref="O35:P35"/>
    <mergeCell ref="Q35:R35"/>
    <mergeCell ref="S35:T35"/>
    <mergeCell ref="B35:C35"/>
    <mergeCell ref="D35:F35"/>
    <mergeCell ref="I35:J35"/>
    <mergeCell ref="K35:L35"/>
    <mergeCell ref="M36:N36"/>
    <mergeCell ref="O36:P36"/>
    <mergeCell ref="Q36:R36"/>
    <mergeCell ref="S36:T36"/>
    <mergeCell ref="B36:C36"/>
    <mergeCell ref="D36:F36"/>
    <mergeCell ref="I36:J36"/>
    <mergeCell ref="K36:L36"/>
    <mergeCell ref="M33:N33"/>
    <mergeCell ref="O33:P33"/>
    <mergeCell ref="Q33:R33"/>
    <mergeCell ref="S33:T33"/>
    <mergeCell ref="B33:C33"/>
    <mergeCell ref="D33:F33"/>
    <mergeCell ref="I33:J33"/>
    <mergeCell ref="K33:L33"/>
    <mergeCell ref="M34:N34"/>
    <mergeCell ref="O34:P34"/>
    <mergeCell ref="Q34:R34"/>
    <mergeCell ref="S34:T34"/>
    <mergeCell ref="B34:C34"/>
    <mergeCell ref="D34:F34"/>
    <mergeCell ref="I34:J34"/>
    <mergeCell ref="K34:L34"/>
    <mergeCell ref="M31:N31"/>
    <mergeCell ref="O31:P31"/>
    <mergeCell ref="Q31:R31"/>
    <mergeCell ref="S31:T31"/>
    <mergeCell ref="B31:C31"/>
    <mergeCell ref="D31:F31"/>
    <mergeCell ref="I31:J31"/>
    <mergeCell ref="K31:L31"/>
    <mergeCell ref="M32:N32"/>
    <mergeCell ref="O32:P32"/>
    <mergeCell ref="Q32:R32"/>
    <mergeCell ref="S32:T32"/>
    <mergeCell ref="B32:C32"/>
    <mergeCell ref="D32:F32"/>
    <mergeCell ref="I32:J32"/>
    <mergeCell ref="K32:L32"/>
    <mergeCell ref="M29:N29"/>
    <mergeCell ref="O29:P29"/>
    <mergeCell ref="Q29:R29"/>
    <mergeCell ref="S29:T29"/>
    <mergeCell ref="B29:C29"/>
    <mergeCell ref="D29:F29"/>
    <mergeCell ref="I29:J29"/>
    <mergeCell ref="K29:L29"/>
    <mergeCell ref="M30:N30"/>
    <mergeCell ref="O30:P30"/>
    <mergeCell ref="Q30:R30"/>
    <mergeCell ref="S30:T30"/>
    <mergeCell ref="B30:C30"/>
    <mergeCell ref="D30:F30"/>
    <mergeCell ref="I30:J30"/>
    <mergeCell ref="K30:L30"/>
    <mergeCell ref="M27:N27"/>
    <mergeCell ref="O27:P27"/>
    <mergeCell ref="Q27:R27"/>
    <mergeCell ref="S27:T27"/>
    <mergeCell ref="B27:C27"/>
    <mergeCell ref="D27:F27"/>
    <mergeCell ref="I27:J27"/>
    <mergeCell ref="K27:L27"/>
    <mergeCell ref="M28:N28"/>
    <mergeCell ref="O28:P28"/>
    <mergeCell ref="Q28:R28"/>
    <mergeCell ref="S28:T28"/>
    <mergeCell ref="B28:C28"/>
    <mergeCell ref="D28:F28"/>
    <mergeCell ref="I28:J28"/>
    <mergeCell ref="K28:L28"/>
    <mergeCell ref="K25:L25"/>
    <mergeCell ref="M25:N25"/>
    <mergeCell ref="O25:P25"/>
    <mergeCell ref="I25:J25"/>
    <mergeCell ref="S22:T23"/>
    <mergeCell ref="B22:R23"/>
    <mergeCell ref="Q25:R25"/>
    <mergeCell ref="S25:T25"/>
    <mergeCell ref="I26:J26"/>
    <mergeCell ref="K26:L26"/>
    <mergeCell ref="M26:N26"/>
    <mergeCell ref="O26:P26"/>
    <mergeCell ref="Q26:R26"/>
    <mergeCell ref="S26:T26"/>
    <mergeCell ref="B24:C26"/>
    <mergeCell ref="D24:F26"/>
    <mergeCell ref="G24:G26"/>
    <mergeCell ref="H24:H26"/>
    <mergeCell ref="Q24:R24"/>
    <mergeCell ref="S24:T24"/>
    <mergeCell ref="I24:J24"/>
    <mergeCell ref="K24:L24"/>
    <mergeCell ref="M24:N24"/>
    <mergeCell ref="O24:P24"/>
    <mergeCell ref="M18:N18"/>
    <mergeCell ref="O18:P18"/>
    <mergeCell ref="Q18:R18"/>
    <mergeCell ref="S18:T18"/>
    <mergeCell ref="B18:C18"/>
    <mergeCell ref="E18:F18"/>
    <mergeCell ref="I18:J18"/>
    <mergeCell ref="K18:L18"/>
    <mergeCell ref="M16:N16"/>
    <mergeCell ref="O16:P16"/>
    <mergeCell ref="Q16:R16"/>
    <mergeCell ref="S16:T16"/>
    <mergeCell ref="B16:C16"/>
    <mergeCell ref="E16:F16"/>
    <mergeCell ref="I16:J16"/>
    <mergeCell ref="K16:L16"/>
    <mergeCell ref="M17:N17"/>
    <mergeCell ref="O17:P17"/>
    <mergeCell ref="Q17:R17"/>
    <mergeCell ref="S17:T17"/>
    <mergeCell ref="B17:C17"/>
    <mergeCell ref="E17:F17"/>
    <mergeCell ref="I17:J17"/>
    <mergeCell ref="K17:L17"/>
    <mergeCell ref="M14:N14"/>
    <mergeCell ref="O14:P14"/>
    <mergeCell ref="Q14:R14"/>
    <mergeCell ref="S14:T14"/>
    <mergeCell ref="B14:C14"/>
    <mergeCell ref="E14:F14"/>
    <mergeCell ref="I14:J14"/>
    <mergeCell ref="K14:L14"/>
    <mergeCell ref="M15:N15"/>
    <mergeCell ref="O15:P15"/>
    <mergeCell ref="Q15:R15"/>
    <mergeCell ref="S15:T15"/>
    <mergeCell ref="B15:C15"/>
    <mergeCell ref="E15:F15"/>
    <mergeCell ref="I15:J15"/>
    <mergeCell ref="K15:L15"/>
    <mergeCell ref="M12:N12"/>
    <mergeCell ref="O12:P12"/>
    <mergeCell ref="Q12:R12"/>
    <mergeCell ref="S12:T12"/>
    <mergeCell ref="B12:C12"/>
    <mergeCell ref="E12:F12"/>
    <mergeCell ref="I12:J12"/>
    <mergeCell ref="K12:L12"/>
    <mergeCell ref="M13:N13"/>
    <mergeCell ref="O13:P13"/>
    <mergeCell ref="Q13:R13"/>
    <mergeCell ref="S13:T13"/>
    <mergeCell ref="B13:C13"/>
    <mergeCell ref="E13:F13"/>
    <mergeCell ref="I13:J13"/>
    <mergeCell ref="K13:L13"/>
    <mergeCell ref="M10:N10"/>
    <mergeCell ref="O10:P10"/>
    <mergeCell ref="Q10:R10"/>
    <mergeCell ref="S10:T10"/>
    <mergeCell ref="B10:C10"/>
    <mergeCell ref="E10:F10"/>
    <mergeCell ref="I10:J10"/>
    <mergeCell ref="K10:L10"/>
    <mergeCell ref="M11:N11"/>
    <mergeCell ref="O11:P11"/>
    <mergeCell ref="Q11:R11"/>
    <mergeCell ref="S11:T11"/>
    <mergeCell ref="B11:C11"/>
    <mergeCell ref="E11:F11"/>
    <mergeCell ref="I11:J11"/>
    <mergeCell ref="K11:L11"/>
    <mergeCell ref="M8:N8"/>
    <mergeCell ref="O8:P8"/>
    <mergeCell ref="Q8:R8"/>
    <mergeCell ref="S8:T8"/>
    <mergeCell ref="B8:C8"/>
    <mergeCell ref="E8:F8"/>
    <mergeCell ref="I8:J8"/>
    <mergeCell ref="K8:L8"/>
    <mergeCell ref="M9:N9"/>
    <mergeCell ref="O9:P9"/>
    <mergeCell ref="Q9:R9"/>
    <mergeCell ref="S9:T9"/>
    <mergeCell ref="B9:C9"/>
    <mergeCell ref="E9:F9"/>
    <mergeCell ref="I9:J9"/>
    <mergeCell ref="K9:L9"/>
    <mergeCell ref="B3:R4"/>
    <mergeCell ref="Q6:R6"/>
    <mergeCell ref="S3:T4"/>
    <mergeCell ref="I5:J5"/>
    <mergeCell ref="K5:L5"/>
    <mergeCell ref="M5:N5"/>
    <mergeCell ref="S6:T6"/>
    <mergeCell ref="B5:C7"/>
    <mergeCell ref="D5:D7"/>
    <mergeCell ref="I7:J7"/>
    <mergeCell ref="K7:L7"/>
    <mergeCell ref="M7:N7"/>
    <mergeCell ref="O7:P7"/>
    <mergeCell ref="Q7:R7"/>
    <mergeCell ref="S7:T7"/>
    <mergeCell ref="K6:L6"/>
    <mergeCell ref="E5:F7"/>
    <mergeCell ref="G5:G7"/>
    <mergeCell ref="H5:H7"/>
    <mergeCell ref="O5:P5"/>
    <mergeCell ref="Q5:R5"/>
    <mergeCell ref="S5:T5"/>
    <mergeCell ref="M6:N6"/>
    <mergeCell ref="O6:P6"/>
  </mergeCells>
  <phoneticPr fontId="0" type="noConversion"/>
  <pageMargins left="0.78740157499999996" right="0.78740157499999996" top="0.984251969" bottom="0.984251969" header="0.4921259845" footer="0.4921259845"/>
  <pageSetup scale="70" orientation="portrait" r:id="rId1"/>
  <headerFooter alignWithMargins="0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T36"/>
  <sheetViews>
    <sheetView showGridLines="0" showZeros="0" zoomScaleNormal="100" workbookViewId="0">
      <selection activeCell="B8" sqref="B8:C8"/>
    </sheetView>
  </sheetViews>
  <sheetFormatPr baseColWidth="10" defaultColWidth="3.25" defaultRowHeight="12.75" x14ac:dyDescent="0.2"/>
  <cols>
    <col min="1" max="1" width="0.625" style="2" customWidth="1"/>
    <col min="2" max="2" width="5" style="2" customWidth="1"/>
    <col min="3" max="3" width="3.75" style="2" customWidth="1"/>
    <col min="4" max="4" width="19.875" style="2" customWidth="1"/>
    <col min="5" max="5" width="8.5" style="2" customWidth="1"/>
    <col min="6" max="6" width="5.75" style="2" customWidth="1"/>
    <col min="7" max="7" width="9.375" style="2" customWidth="1"/>
    <col min="8" max="8" width="0.75" style="2" customWidth="1"/>
    <col min="9" max="9" width="9.375" style="2" customWidth="1"/>
    <col min="10" max="10" width="0.75" style="2" customWidth="1"/>
    <col min="11" max="11" width="9.375" style="2" customWidth="1"/>
    <col min="12" max="12" width="0.625" style="2" customWidth="1"/>
    <col min="13" max="13" width="9.375" style="2" customWidth="1"/>
    <col min="14" max="14" width="0.625" style="2" customWidth="1"/>
    <col min="15" max="15" width="9.25" style="2" customWidth="1"/>
    <col min="16" max="16" width="0.75" style="2" customWidth="1"/>
    <col min="17" max="17" width="9.375" style="2" customWidth="1"/>
    <col min="18" max="18" width="0.625" style="2" customWidth="1"/>
    <col min="19" max="19" width="9.375" style="2" customWidth="1"/>
    <col min="20" max="21" width="0.625" style="2" customWidth="1"/>
    <col min="22" max="16384" width="3.25" style="2"/>
  </cols>
  <sheetData>
    <row r="1" spans="2:20" ht="7.5" customHeight="1" x14ac:dyDescent="0.2"/>
    <row r="2" spans="2:20" ht="3.75" customHeight="1" x14ac:dyDescent="0.2"/>
    <row r="3" spans="2:20" x14ac:dyDescent="0.2">
      <c r="B3" s="59" t="s">
        <v>27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 t="s">
        <v>63</v>
      </c>
      <c r="T3" s="105"/>
    </row>
    <row r="4" spans="2:20" ht="13.5" thickBot="1" x14ac:dyDescent="0.25">
      <c r="B4" s="118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106"/>
    </row>
    <row r="5" spans="2:20" ht="16.5" customHeight="1" thickTop="1" x14ac:dyDescent="0.2">
      <c r="B5" s="73" t="s">
        <v>5</v>
      </c>
      <c r="C5" s="74"/>
      <c r="D5" s="91" t="s">
        <v>106</v>
      </c>
      <c r="E5" s="91" t="s">
        <v>107</v>
      </c>
      <c r="F5" s="79" t="s">
        <v>73</v>
      </c>
      <c r="G5" s="71" t="s">
        <v>28</v>
      </c>
      <c r="H5" s="70"/>
      <c r="I5" s="71" t="s">
        <v>7</v>
      </c>
      <c r="J5" s="70"/>
      <c r="K5" s="71" t="s">
        <v>29</v>
      </c>
      <c r="L5" s="70"/>
      <c r="M5" s="71" t="s">
        <v>10</v>
      </c>
      <c r="N5" s="70"/>
      <c r="O5" s="71" t="s">
        <v>11</v>
      </c>
      <c r="P5" s="70"/>
      <c r="Q5" s="71" t="s">
        <v>30</v>
      </c>
      <c r="R5" s="70"/>
      <c r="S5" s="71" t="s">
        <v>113</v>
      </c>
      <c r="T5" s="94"/>
    </row>
    <row r="6" spans="2:20" x14ac:dyDescent="0.2">
      <c r="B6" s="75"/>
      <c r="C6" s="76"/>
      <c r="D6" s="92"/>
      <c r="E6" s="92"/>
      <c r="F6" s="80"/>
      <c r="G6" s="63" t="s">
        <v>31</v>
      </c>
      <c r="H6" s="64"/>
      <c r="I6" s="10"/>
      <c r="J6" s="9"/>
      <c r="K6" s="63" t="s">
        <v>14</v>
      </c>
      <c r="L6" s="64"/>
      <c r="M6" s="63" t="s">
        <v>14</v>
      </c>
      <c r="N6" s="64"/>
      <c r="O6" s="63" t="s">
        <v>32</v>
      </c>
      <c r="P6" s="64"/>
      <c r="Q6" s="63" t="s">
        <v>13</v>
      </c>
      <c r="R6" s="64"/>
      <c r="S6" s="8"/>
      <c r="T6" s="11"/>
    </row>
    <row r="7" spans="2:20" ht="14.25" x14ac:dyDescent="0.2">
      <c r="B7" s="77"/>
      <c r="C7" s="78"/>
      <c r="D7" s="93"/>
      <c r="E7" s="93"/>
      <c r="F7" s="81"/>
      <c r="G7" s="82" t="s">
        <v>16</v>
      </c>
      <c r="H7" s="83"/>
      <c r="I7" s="82" t="s">
        <v>16</v>
      </c>
      <c r="J7" s="83"/>
      <c r="K7" s="82" t="s">
        <v>16</v>
      </c>
      <c r="L7" s="83"/>
      <c r="M7" s="82" t="s">
        <v>16</v>
      </c>
      <c r="N7" s="83"/>
      <c r="O7" s="82" t="s">
        <v>16</v>
      </c>
      <c r="P7" s="83"/>
      <c r="Q7" s="82" t="s">
        <v>17</v>
      </c>
      <c r="R7" s="83"/>
      <c r="S7" s="82" t="s">
        <v>17</v>
      </c>
      <c r="T7" s="84"/>
    </row>
    <row r="8" spans="2:20" ht="30" customHeight="1" x14ac:dyDescent="0.2">
      <c r="B8" s="100"/>
      <c r="C8" s="101"/>
      <c r="D8" s="16"/>
      <c r="E8" s="17"/>
      <c r="F8" s="20"/>
      <c r="G8" s="119">
        <v>0</v>
      </c>
      <c r="H8" s="120"/>
      <c r="I8" s="119"/>
      <c r="J8" s="120"/>
      <c r="K8" s="119">
        <f>SUM(G8:I8)*$K$1</f>
        <v>0</v>
      </c>
      <c r="L8" s="120"/>
      <c r="M8" s="119">
        <f>SUM(G8:K8)*$M$1</f>
        <v>0</v>
      </c>
      <c r="N8" s="120"/>
      <c r="O8" s="119">
        <v>0</v>
      </c>
      <c r="P8" s="120"/>
      <c r="Q8" s="119">
        <v>0</v>
      </c>
      <c r="R8" s="120"/>
      <c r="S8" s="119">
        <f>IF(O8&gt;0,O8-Q8,G8+I8+K8+M8)</f>
        <v>0</v>
      </c>
      <c r="T8" s="121"/>
    </row>
    <row r="9" spans="2:20" ht="30" customHeight="1" x14ac:dyDescent="0.2">
      <c r="B9" s="100"/>
      <c r="C9" s="101"/>
      <c r="D9" s="16"/>
      <c r="E9" s="17"/>
      <c r="F9" s="20"/>
      <c r="G9" s="119"/>
      <c r="H9" s="120"/>
      <c r="I9" s="119"/>
      <c r="J9" s="120"/>
      <c r="K9" s="119">
        <f>SUM(G9:I9)*$K$1</f>
        <v>0</v>
      </c>
      <c r="L9" s="120"/>
      <c r="M9" s="119">
        <f>SUM(G9:K9)*$M$1</f>
        <v>0</v>
      </c>
      <c r="N9" s="120"/>
      <c r="O9" s="119"/>
      <c r="P9" s="120"/>
      <c r="Q9" s="119"/>
      <c r="R9" s="120"/>
      <c r="S9" s="119">
        <f>IF(O9&gt;0,O9-Q9,G9+I9+K9+M9)</f>
        <v>0</v>
      </c>
      <c r="T9" s="121"/>
    </row>
    <row r="10" spans="2:20" ht="30" customHeight="1" x14ac:dyDescent="0.2">
      <c r="B10" s="100"/>
      <c r="C10" s="101"/>
      <c r="D10" s="16"/>
      <c r="E10" s="17"/>
      <c r="F10" s="20"/>
      <c r="G10" s="119"/>
      <c r="H10" s="120"/>
      <c r="I10" s="119"/>
      <c r="J10" s="120"/>
      <c r="K10" s="119">
        <f>SUM(G10:I10)*$K$1</f>
        <v>0</v>
      </c>
      <c r="L10" s="120"/>
      <c r="M10" s="119">
        <f>SUM(G10:K10)*$M$1</f>
        <v>0</v>
      </c>
      <c r="N10" s="120"/>
      <c r="O10" s="119"/>
      <c r="P10" s="120"/>
      <c r="Q10" s="119"/>
      <c r="R10" s="120"/>
      <c r="S10" s="119">
        <f>IF(O10&gt;0,O10-Q10,G10+I10+K10+M10)</f>
        <v>0</v>
      </c>
      <c r="T10" s="121"/>
    </row>
    <row r="11" spans="2:20" ht="30" customHeight="1" x14ac:dyDescent="0.2">
      <c r="B11" s="100"/>
      <c r="C11" s="101"/>
      <c r="D11" s="16"/>
      <c r="E11" s="17"/>
      <c r="F11" s="20"/>
      <c r="G11" s="119"/>
      <c r="H11" s="120"/>
      <c r="I11" s="119"/>
      <c r="J11" s="120"/>
      <c r="K11" s="119"/>
      <c r="L11" s="120"/>
      <c r="M11" s="119"/>
      <c r="N11" s="120"/>
      <c r="O11" s="119"/>
      <c r="P11" s="120"/>
      <c r="Q11" s="119"/>
      <c r="R11" s="120"/>
      <c r="S11" s="119"/>
      <c r="T11" s="121"/>
    </row>
    <row r="12" spans="2:20" ht="30" customHeight="1" x14ac:dyDescent="0.2">
      <c r="B12" s="100"/>
      <c r="C12" s="101"/>
      <c r="D12" s="16"/>
      <c r="E12" s="17"/>
      <c r="F12" s="20"/>
      <c r="G12" s="119"/>
      <c r="H12" s="120"/>
      <c r="I12" s="119"/>
      <c r="J12" s="120"/>
      <c r="K12" s="119"/>
      <c r="L12" s="120"/>
      <c r="M12" s="119"/>
      <c r="N12" s="120"/>
      <c r="O12" s="119"/>
      <c r="P12" s="120"/>
      <c r="Q12" s="119"/>
      <c r="R12" s="120"/>
      <c r="S12" s="119"/>
      <c r="T12" s="121"/>
    </row>
    <row r="13" spans="2:20" ht="30" customHeight="1" x14ac:dyDescent="0.2">
      <c r="B13" s="100"/>
      <c r="C13" s="101"/>
      <c r="D13" s="16"/>
      <c r="E13" s="17"/>
      <c r="F13" s="20"/>
      <c r="G13" s="119"/>
      <c r="H13" s="120"/>
      <c r="I13" s="119"/>
      <c r="J13" s="120"/>
      <c r="K13" s="119">
        <f t="shared" ref="K13:K17" si="0">SUM(G13:I13)*$K$1</f>
        <v>0</v>
      </c>
      <c r="L13" s="120"/>
      <c r="M13" s="119">
        <f t="shared" ref="M13:M17" si="1">SUM(G13:K13)*$M$1</f>
        <v>0</v>
      </c>
      <c r="N13" s="120"/>
      <c r="O13" s="119"/>
      <c r="P13" s="120"/>
      <c r="Q13" s="119"/>
      <c r="R13" s="120"/>
      <c r="S13" s="119">
        <f t="shared" ref="S13:S17" si="2">IF(O13&gt;0,O13-Q13,G13+I13+K13+M13)</f>
        <v>0</v>
      </c>
      <c r="T13" s="121"/>
    </row>
    <row r="14" spans="2:20" ht="30" customHeight="1" x14ac:dyDescent="0.2">
      <c r="B14" s="100"/>
      <c r="C14" s="101"/>
      <c r="D14" s="16"/>
      <c r="E14" s="17"/>
      <c r="F14" s="20"/>
      <c r="G14" s="119"/>
      <c r="H14" s="120"/>
      <c r="I14" s="119"/>
      <c r="J14" s="120"/>
      <c r="K14" s="119">
        <f t="shared" si="0"/>
        <v>0</v>
      </c>
      <c r="L14" s="120"/>
      <c r="M14" s="119">
        <f t="shared" si="1"/>
        <v>0</v>
      </c>
      <c r="N14" s="120"/>
      <c r="O14" s="119"/>
      <c r="P14" s="120"/>
      <c r="Q14" s="119"/>
      <c r="R14" s="120"/>
      <c r="S14" s="119">
        <f t="shared" si="2"/>
        <v>0</v>
      </c>
      <c r="T14" s="121"/>
    </row>
    <row r="15" spans="2:20" ht="30" customHeight="1" x14ac:dyDescent="0.2">
      <c r="B15" s="100"/>
      <c r="C15" s="101"/>
      <c r="D15" s="16"/>
      <c r="E15" s="17"/>
      <c r="F15" s="20"/>
      <c r="G15" s="119"/>
      <c r="H15" s="120"/>
      <c r="I15" s="119"/>
      <c r="J15" s="120"/>
      <c r="K15" s="119">
        <f t="shared" si="0"/>
        <v>0</v>
      </c>
      <c r="L15" s="120"/>
      <c r="M15" s="119">
        <f t="shared" si="1"/>
        <v>0</v>
      </c>
      <c r="N15" s="120"/>
      <c r="O15" s="119"/>
      <c r="P15" s="120"/>
      <c r="Q15" s="119"/>
      <c r="R15" s="120"/>
      <c r="S15" s="119">
        <f t="shared" si="2"/>
        <v>0</v>
      </c>
      <c r="T15" s="121"/>
    </row>
    <row r="16" spans="2:20" ht="30" customHeight="1" x14ac:dyDescent="0.2">
      <c r="B16" s="100"/>
      <c r="C16" s="101"/>
      <c r="D16" s="16"/>
      <c r="E16" s="17"/>
      <c r="F16" s="20"/>
      <c r="G16" s="119"/>
      <c r="H16" s="120"/>
      <c r="I16" s="119"/>
      <c r="J16" s="120"/>
      <c r="K16" s="119">
        <f t="shared" si="0"/>
        <v>0</v>
      </c>
      <c r="L16" s="120"/>
      <c r="M16" s="119">
        <f t="shared" si="1"/>
        <v>0</v>
      </c>
      <c r="N16" s="120"/>
      <c r="O16" s="119"/>
      <c r="P16" s="120"/>
      <c r="Q16" s="119"/>
      <c r="R16" s="120"/>
      <c r="S16" s="119">
        <f t="shared" si="2"/>
        <v>0</v>
      </c>
      <c r="T16" s="121"/>
    </row>
    <row r="17" spans="2:20" ht="30" customHeight="1" x14ac:dyDescent="0.2">
      <c r="B17" s="100"/>
      <c r="C17" s="101"/>
      <c r="D17" s="16"/>
      <c r="E17" s="17"/>
      <c r="F17" s="20"/>
      <c r="G17" s="119"/>
      <c r="H17" s="120"/>
      <c r="I17" s="119"/>
      <c r="J17" s="120"/>
      <c r="K17" s="119">
        <f t="shared" si="0"/>
        <v>0</v>
      </c>
      <c r="L17" s="120"/>
      <c r="M17" s="119">
        <f t="shared" si="1"/>
        <v>0</v>
      </c>
      <c r="N17" s="120"/>
      <c r="O17" s="119"/>
      <c r="P17" s="120"/>
      <c r="Q17" s="119"/>
      <c r="R17" s="120"/>
      <c r="S17" s="119">
        <f t="shared" si="2"/>
        <v>0</v>
      </c>
      <c r="T17" s="121"/>
    </row>
    <row r="18" spans="2:20" ht="6" customHeight="1" x14ac:dyDescent="0.2"/>
    <row r="20" spans="2:20" ht="6" customHeight="1" x14ac:dyDescent="0.2"/>
    <row r="21" spans="2:20" x14ac:dyDescent="0.2">
      <c r="B21" s="59" t="s">
        <v>33</v>
      </c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 t="s">
        <v>64</v>
      </c>
      <c r="T21" s="105"/>
    </row>
    <row r="22" spans="2:20" ht="13.5" thickBot="1" x14ac:dyDescent="0.25">
      <c r="B22" s="118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106"/>
    </row>
    <row r="23" spans="2:20" ht="17.25" customHeight="1" thickTop="1" x14ac:dyDescent="0.2">
      <c r="B23" s="73" t="s">
        <v>5</v>
      </c>
      <c r="C23" s="74"/>
      <c r="D23" s="107" t="s">
        <v>108</v>
      </c>
      <c r="E23" s="74"/>
      <c r="F23" s="79" t="s">
        <v>73</v>
      </c>
      <c r="G23" s="63" t="s">
        <v>113</v>
      </c>
      <c r="H23" s="64"/>
      <c r="I23" s="63" t="s">
        <v>30</v>
      </c>
      <c r="J23" s="64"/>
      <c r="K23" s="63" t="s">
        <v>20</v>
      </c>
      <c r="L23" s="64"/>
      <c r="M23" s="63" t="s">
        <v>21</v>
      </c>
      <c r="N23" s="64"/>
      <c r="O23" s="63" t="s">
        <v>29</v>
      </c>
      <c r="P23" s="64"/>
      <c r="Q23" s="63" t="s">
        <v>34</v>
      </c>
      <c r="R23" s="64"/>
      <c r="S23" s="71" t="s">
        <v>28</v>
      </c>
      <c r="T23" s="94"/>
    </row>
    <row r="24" spans="2:20" x14ac:dyDescent="0.2">
      <c r="B24" s="75"/>
      <c r="C24" s="76"/>
      <c r="D24" s="109"/>
      <c r="E24" s="76"/>
      <c r="F24" s="80"/>
      <c r="G24" s="63"/>
      <c r="H24" s="64"/>
      <c r="I24" s="10" t="s">
        <v>25</v>
      </c>
      <c r="J24" s="9"/>
      <c r="K24" s="63" t="s">
        <v>24</v>
      </c>
      <c r="L24" s="64"/>
      <c r="M24" s="63"/>
      <c r="N24" s="64"/>
      <c r="O24" s="63" t="s">
        <v>35</v>
      </c>
      <c r="P24" s="64"/>
      <c r="Q24" s="63" t="s">
        <v>35</v>
      </c>
      <c r="R24" s="64"/>
      <c r="S24" s="8" t="s">
        <v>31</v>
      </c>
      <c r="T24" s="11"/>
    </row>
    <row r="25" spans="2:20" ht="14.25" x14ac:dyDescent="0.2">
      <c r="B25" s="77"/>
      <c r="C25" s="78"/>
      <c r="D25" s="111"/>
      <c r="E25" s="78"/>
      <c r="F25" s="81"/>
      <c r="G25" s="82" t="s">
        <v>16</v>
      </c>
      <c r="H25" s="83"/>
      <c r="I25" s="82" t="s">
        <v>16</v>
      </c>
      <c r="J25" s="83"/>
      <c r="K25" s="82" t="s">
        <v>17</v>
      </c>
      <c r="L25" s="83"/>
      <c r="M25" s="82" t="s">
        <v>17</v>
      </c>
      <c r="N25" s="83"/>
      <c r="O25" s="82" t="s">
        <v>17</v>
      </c>
      <c r="P25" s="83"/>
      <c r="Q25" s="82" t="s">
        <v>17</v>
      </c>
      <c r="R25" s="83"/>
      <c r="S25" s="82" t="s">
        <v>17</v>
      </c>
      <c r="T25" s="84"/>
    </row>
    <row r="26" spans="2:20" ht="30" customHeight="1" x14ac:dyDescent="0.2">
      <c r="B26" s="100"/>
      <c r="C26" s="101"/>
      <c r="D26" s="115"/>
      <c r="E26" s="116"/>
      <c r="F26" s="7"/>
      <c r="G26" s="119">
        <f t="shared" ref="G26:G35" si="3">IF(I26&gt;0,K26-I26,M26+O26+Q26+S26)</f>
        <v>0</v>
      </c>
      <c r="H26" s="120"/>
      <c r="I26" s="119"/>
      <c r="J26" s="120"/>
      <c r="K26" s="119"/>
      <c r="L26" s="120"/>
      <c r="M26" s="119"/>
      <c r="N26" s="120"/>
      <c r="O26" s="119">
        <f t="shared" ref="O26:O35" si="4">(M26+S26)*$K$1</f>
        <v>0</v>
      </c>
      <c r="P26" s="120"/>
      <c r="Q26" s="119">
        <f t="shared" ref="Q26:Q35" si="5">(M26+O26+S26)*$M$1</f>
        <v>0</v>
      </c>
      <c r="R26" s="120"/>
      <c r="S26" s="119"/>
      <c r="T26" s="121"/>
    </row>
    <row r="27" spans="2:20" ht="30" customHeight="1" x14ac:dyDescent="0.2">
      <c r="B27" s="100"/>
      <c r="C27" s="101"/>
      <c r="D27" s="115"/>
      <c r="E27" s="116"/>
      <c r="F27" s="21"/>
      <c r="G27" s="119">
        <f t="shared" si="3"/>
        <v>0</v>
      </c>
      <c r="H27" s="120"/>
      <c r="I27" s="119">
        <v>0</v>
      </c>
      <c r="J27" s="120"/>
      <c r="K27" s="119"/>
      <c r="L27" s="120"/>
      <c r="M27" s="119"/>
      <c r="N27" s="120"/>
      <c r="O27" s="119">
        <f t="shared" si="4"/>
        <v>0</v>
      </c>
      <c r="P27" s="120"/>
      <c r="Q27" s="119">
        <f t="shared" si="5"/>
        <v>0</v>
      </c>
      <c r="R27" s="120"/>
      <c r="S27" s="119"/>
      <c r="T27" s="121"/>
    </row>
    <row r="28" spans="2:20" ht="30" customHeight="1" x14ac:dyDescent="0.2">
      <c r="B28" s="100"/>
      <c r="C28" s="101"/>
      <c r="D28" s="115"/>
      <c r="E28" s="116"/>
      <c r="F28" s="21"/>
      <c r="G28" s="119">
        <f t="shared" si="3"/>
        <v>0</v>
      </c>
      <c r="H28" s="120"/>
      <c r="I28" s="119"/>
      <c r="J28" s="120"/>
      <c r="K28" s="119"/>
      <c r="L28" s="120"/>
      <c r="M28" s="119"/>
      <c r="N28" s="120"/>
      <c r="O28" s="119">
        <f t="shared" si="4"/>
        <v>0</v>
      </c>
      <c r="P28" s="120"/>
      <c r="Q28" s="119">
        <f t="shared" si="5"/>
        <v>0</v>
      </c>
      <c r="R28" s="120"/>
      <c r="S28" s="119"/>
      <c r="T28" s="121"/>
    </row>
    <row r="29" spans="2:20" ht="30" customHeight="1" x14ac:dyDescent="0.2">
      <c r="B29" s="100"/>
      <c r="C29" s="101"/>
      <c r="D29" s="115"/>
      <c r="E29" s="116"/>
      <c r="F29" s="21"/>
      <c r="G29" s="119">
        <f t="shared" si="3"/>
        <v>0</v>
      </c>
      <c r="H29" s="120"/>
      <c r="I29" s="119"/>
      <c r="J29" s="120"/>
      <c r="K29" s="119"/>
      <c r="L29" s="120"/>
      <c r="M29" s="119"/>
      <c r="N29" s="120"/>
      <c r="O29" s="119">
        <f t="shared" si="4"/>
        <v>0</v>
      </c>
      <c r="P29" s="120"/>
      <c r="Q29" s="119">
        <f t="shared" si="5"/>
        <v>0</v>
      </c>
      <c r="R29" s="120"/>
      <c r="S29" s="119"/>
      <c r="T29" s="121"/>
    </row>
    <row r="30" spans="2:20" ht="30" customHeight="1" x14ac:dyDescent="0.2">
      <c r="B30" s="100"/>
      <c r="C30" s="101"/>
      <c r="D30" s="115"/>
      <c r="E30" s="116"/>
      <c r="F30" s="21"/>
      <c r="G30" s="119">
        <f t="shared" si="3"/>
        <v>0</v>
      </c>
      <c r="H30" s="120"/>
      <c r="I30" s="119"/>
      <c r="J30" s="120"/>
      <c r="K30" s="119"/>
      <c r="L30" s="120"/>
      <c r="M30" s="119"/>
      <c r="N30" s="120"/>
      <c r="O30" s="119">
        <f t="shared" si="4"/>
        <v>0</v>
      </c>
      <c r="P30" s="120"/>
      <c r="Q30" s="119">
        <f t="shared" si="5"/>
        <v>0</v>
      </c>
      <c r="R30" s="120"/>
      <c r="S30" s="119"/>
      <c r="T30" s="121"/>
    </row>
    <row r="31" spans="2:20" ht="30" customHeight="1" x14ac:dyDescent="0.2">
      <c r="B31" s="100"/>
      <c r="C31" s="101"/>
      <c r="D31" s="115"/>
      <c r="E31" s="116"/>
      <c r="F31" s="21"/>
      <c r="G31" s="119">
        <f t="shared" si="3"/>
        <v>0</v>
      </c>
      <c r="H31" s="120"/>
      <c r="I31" s="119"/>
      <c r="J31" s="120"/>
      <c r="K31" s="119"/>
      <c r="L31" s="120"/>
      <c r="M31" s="119"/>
      <c r="N31" s="120"/>
      <c r="O31" s="119">
        <f t="shared" si="4"/>
        <v>0</v>
      </c>
      <c r="P31" s="120"/>
      <c r="Q31" s="119">
        <f t="shared" si="5"/>
        <v>0</v>
      </c>
      <c r="R31" s="120"/>
      <c r="S31" s="119"/>
      <c r="T31" s="121"/>
    </row>
    <row r="32" spans="2:20" ht="30" customHeight="1" x14ac:dyDescent="0.2">
      <c r="B32" s="100"/>
      <c r="C32" s="101"/>
      <c r="D32" s="115"/>
      <c r="E32" s="116"/>
      <c r="F32" s="21"/>
      <c r="G32" s="119">
        <f t="shared" si="3"/>
        <v>0</v>
      </c>
      <c r="H32" s="120"/>
      <c r="I32" s="119"/>
      <c r="J32" s="120"/>
      <c r="K32" s="119"/>
      <c r="L32" s="120"/>
      <c r="M32" s="119"/>
      <c r="N32" s="120"/>
      <c r="O32" s="119">
        <f t="shared" si="4"/>
        <v>0</v>
      </c>
      <c r="P32" s="120"/>
      <c r="Q32" s="119">
        <f t="shared" si="5"/>
        <v>0</v>
      </c>
      <c r="R32" s="120"/>
      <c r="S32" s="119"/>
      <c r="T32" s="121"/>
    </row>
    <row r="33" spans="2:20" ht="30" customHeight="1" x14ac:dyDescent="0.2">
      <c r="B33" s="100"/>
      <c r="C33" s="101"/>
      <c r="D33" s="115"/>
      <c r="E33" s="116"/>
      <c r="F33" s="21"/>
      <c r="G33" s="119">
        <f t="shared" si="3"/>
        <v>0</v>
      </c>
      <c r="H33" s="120"/>
      <c r="I33" s="119"/>
      <c r="J33" s="120"/>
      <c r="K33" s="119"/>
      <c r="L33" s="120"/>
      <c r="M33" s="119"/>
      <c r="N33" s="120"/>
      <c r="O33" s="119">
        <f t="shared" si="4"/>
        <v>0</v>
      </c>
      <c r="P33" s="120"/>
      <c r="Q33" s="119">
        <f t="shared" si="5"/>
        <v>0</v>
      </c>
      <c r="R33" s="120"/>
      <c r="S33" s="119"/>
      <c r="T33" s="121"/>
    </row>
    <row r="34" spans="2:20" ht="30" customHeight="1" x14ac:dyDescent="0.2">
      <c r="B34" s="100"/>
      <c r="C34" s="101"/>
      <c r="D34" s="115"/>
      <c r="E34" s="116"/>
      <c r="F34" s="21"/>
      <c r="G34" s="119">
        <f t="shared" si="3"/>
        <v>0</v>
      </c>
      <c r="H34" s="120"/>
      <c r="I34" s="119"/>
      <c r="J34" s="120"/>
      <c r="K34" s="119"/>
      <c r="L34" s="120"/>
      <c r="M34" s="119"/>
      <c r="N34" s="120"/>
      <c r="O34" s="119">
        <f t="shared" si="4"/>
        <v>0</v>
      </c>
      <c r="P34" s="120"/>
      <c r="Q34" s="119">
        <f t="shared" si="5"/>
        <v>0</v>
      </c>
      <c r="R34" s="120"/>
      <c r="S34" s="119"/>
      <c r="T34" s="121"/>
    </row>
    <row r="35" spans="2:20" ht="30" customHeight="1" x14ac:dyDescent="0.2">
      <c r="B35" s="100"/>
      <c r="C35" s="101"/>
      <c r="D35" s="115"/>
      <c r="E35" s="116"/>
      <c r="F35" s="21"/>
      <c r="G35" s="119">
        <f t="shared" si="3"/>
        <v>0</v>
      </c>
      <c r="H35" s="120"/>
      <c r="I35" s="119"/>
      <c r="J35" s="120"/>
      <c r="K35" s="119"/>
      <c r="L35" s="120"/>
      <c r="M35" s="119"/>
      <c r="N35" s="120"/>
      <c r="O35" s="119">
        <f t="shared" si="4"/>
        <v>0</v>
      </c>
      <c r="P35" s="120"/>
      <c r="Q35" s="119">
        <f t="shared" si="5"/>
        <v>0</v>
      </c>
      <c r="R35" s="120"/>
      <c r="S35" s="119"/>
      <c r="T35" s="121"/>
    </row>
    <row r="36" spans="2:20" ht="6" customHeight="1" x14ac:dyDescent="0.2"/>
  </sheetData>
  <mergeCells count="219">
    <mergeCell ref="K35:L35"/>
    <mergeCell ref="M35:N35"/>
    <mergeCell ref="O35:P35"/>
    <mergeCell ref="Q35:R35"/>
    <mergeCell ref="B35:C35"/>
    <mergeCell ref="D35:E35"/>
    <mergeCell ref="G35:H35"/>
    <mergeCell ref="I35:J35"/>
    <mergeCell ref="S35:T35"/>
    <mergeCell ref="B34:C34"/>
    <mergeCell ref="D34:E34"/>
    <mergeCell ref="G34:H34"/>
    <mergeCell ref="I34:J34"/>
    <mergeCell ref="K34:L34"/>
    <mergeCell ref="M34:N34"/>
    <mergeCell ref="O34:P34"/>
    <mergeCell ref="Q34:R34"/>
    <mergeCell ref="S34:T34"/>
    <mergeCell ref="K33:L33"/>
    <mergeCell ref="M33:N33"/>
    <mergeCell ref="O33:P33"/>
    <mergeCell ref="Q33:R33"/>
    <mergeCell ref="B33:C33"/>
    <mergeCell ref="D33:E33"/>
    <mergeCell ref="G33:H33"/>
    <mergeCell ref="I33:J33"/>
    <mergeCell ref="S33:T33"/>
    <mergeCell ref="B32:C32"/>
    <mergeCell ref="D32:E32"/>
    <mergeCell ref="G32:H32"/>
    <mergeCell ref="I32:J32"/>
    <mergeCell ref="K32:L32"/>
    <mergeCell ref="M32:N32"/>
    <mergeCell ref="O32:P32"/>
    <mergeCell ref="Q32:R32"/>
    <mergeCell ref="S32:T32"/>
    <mergeCell ref="K31:L31"/>
    <mergeCell ref="M31:N31"/>
    <mergeCell ref="O31:P31"/>
    <mergeCell ref="Q31:R31"/>
    <mergeCell ref="B31:C31"/>
    <mergeCell ref="D31:E31"/>
    <mergeCell ref="G31:H31"/>
    <mergeCell ref="I31:J31"/>
    <mergeCell ref="S31:T31"/>
    <mergeCell ref="B30:C30"/>
    <mergeCell ref="D30:E30"/>
    <mergeCell ref="G30:H30"/>
    <mergeCell ref="I30:J30"/>
    <mergeCell ref="K30:L30"/>
    <mergeCell ref="M30:N30"/>
    <mergeCell ref="O30:P30"/>
    <mergeCell ref="Q30:R30"/>
    <mergeCell ref="S30:T30"/>
    <mergeCell ref="K29:L29"/>
    <mergeCell ref="M29:N29"/>
    <mergeCell ref="O29:P29"/>
    <mergeCell ref="Q29:R29"/>
    <mergeCell ref="B29:C29"/>
    <mergeCell ref="D29:E29"/>
    <mergeCell ref="G29:H29"/>
    <mergeCell ref="I29:J29"/>
    <mergeCell ref="S29:T29"/>
    <mergeCell ref="B28:C28"/>
    <mergeCell ref="D28:E28"/>
    <mergeCell ref="G28:H28"/>
    <mergeCell ref="I28:J28"/>
    <mergeCell ref="K28:L28"/>
    <mergeCell ref="M28:N28"/>
    <mergeCell ref="O28:P28"/>
    <mergeCell ref="Q28:R28"/>
    <mergeCell ref="S28:T28"/>
    <mergeCell ref="K27:L27"/>
    <mergeCell ref="M27:N27"/>
    <mergeCell ref="O27:P27"/>
    <mergeCell ref="Q27:R27"/>
    <mergeCell ref="B27:C27"/>
    <mergeCell ref="D27:E27"/>
    <mergeCell ref="G27:H27"/>
    <mergeCell ref="I27:J27"/>
    <mergeCell ref="S27:T27"/>
    <mergeCell ref="S25:T25"/>
    <mergeCell ref="B26:C26"/>
    <mergeCell ref="D26:E26"/>
    <mergeCell ref="G26:H26"/>
    <mergeCell ref="I26:J26"/>
    <mergeCell ref="K26:L26"/>
    <mergeCell ref="M26:N26"/>
    <mergeCell ref="O26:P26"/>
    <mergeCell ref="Q26:R26"/>
    <mergeCell ref="S26:T26"/>
    <mergeCell ref="B23:C25"/>
    <mergeCell ref="D23:E25"/>
    <mergeCell ref="F23:F25"/>
    <mergeCell ref="G25:H25"/>
    <mergeCell ref="I25:J25"/>
    <mergeCell ref="K25:L25"/>
    <mergeCell ref="M25:N25"/>
    <mergeCell ref="O25:P25"/>
    <mergeCell ref="Q25:R25"/>
    <mergeCell ref="G24:H24"/>
    <mergeCell ref="K24:L24"/>
    <mergeCell ref="M24:N24"/>
    <mergeCell ref="O24:P24"/>
    <mergeCell ref="B21:R22"/>
    <mergeCell ref="S21:T22"/>
    <mergeCell ref="G23:H23"/>
    <mergeCell ref="I23:J23"/>
    <mergeCell ref="K23:L23"/>
    <mergeCell ref="M23:N23"/>
    <mergeCell ref="O23:P23"/>
    <mergeCell ref="Q23:R23"/>
    <mergeCell ref="Q24:R24"/>
    <mergeCell ref="S23:T23"/>
    <mergeCell ref="M17:N17"/>
    <mergeCell ref="O17:P17"/>
    <mergeCell ref="Q17:R17"/>
    <mergeCell ref="S17:T17"/>
    <mergeCell ref="B17:C17"/>
    <mergeCell ref="G17:H17"/>
    <mergeCell ref="I17:J17"/>
    <mergeCell ref="K17:L17"/>
    <mergeCell ref="M15:N15"/>
    <mergeCell ref="O15:P15"/>
    <mergeCell ref="Q15:R15"/>
    <mergeCell ref="S15:T15"/>
    <mergeCell ref="B15:C15"/>
    <mergeCell ref="G15:H15"/>
    <mergeCell ref="I15:J15"/>
    <mergeCell ref="K15:L15"/>
    <mergeCell ref="M16:N16"/>
    <mergeCell ref="O16:P16"/>
    <mergeCell ref="Q16:R16"/>
    <mergeCell ref="S16:T16"/>
    <mergeCell ref="B16:C16"/>
    <mergeCell ref="G16:H16"/>
    <mergeCell ref="I16:J16"/>
    <mergeCell ref="K16:L16"/>
    <mergeCell ref="M13:N13"/>
    <mergeCell ref="O13:P13"/>
    <mergeCell ref="Q13:R13"/>
    <mergeCell ref="S13:T13"/>
    <mergeCell ref="B13:C13"/>
    <mergeCell ref="G13:H13"/>
    <mergeCell ref="I13:J13"/>
    <mergeCell ref="K13:L13"/>
    <mergeCell ref="M14:N14"/>
    <mergeCell ref="O14:P14"/>
    <mergeCell ref="Q14:R14"/>
    <mergeCell ref="S14:T14"/>
    <mergeCell ref="B14:C14"/>
    <mergeCell ref="G14:H14"/>
    <mergeCell ref="I14:J14"/>
    <mergeCell ref="K14:L14"/>
    <mergeCell ref="M11:N11"/>
    <mergeCell ref="O11:P11"/>
    <mergeCell ref="Q11:R11"/>
    <mergeCell ref="S11:T11"/>
    <mergeCell ref="B11:C11"/>
    <mergeCell ref="G11:H11"/>
    <mergeCell ref="I11:J11"/>
    <mergeCell ref="K11:L11"/>
    <mergeCell ref="M12:N12"/>
    <mergeCell ref="O12:P12"/>
    <mergeCell ref="Q12:R12"/>
    <mergeCell ref="S12:T12"/>
    <mergeCell ref="B12:C12"/>
    <mergeCell ref="G12:H12"/>
    <mergeCell ref="I12:J12"/>
    <mergeCell ref="K12:L12"/>
    <mergeCell ref="M9:N9"/>
    <mergeCell ref="O9:P9"/>
    <mergeCell ref="Q9:R9"/>
    <mergeCell ref="S9:T9"/>
    <mergeCell ref="B9:C9"/>
    <mergeCell ref="G9:H9"/>
    <mergeCell ref="I9:J9"/>
    <mergeCell ref="K9:L9"/>
    <mergeCell ref="M10:N10"/>
    <mergeCell ref="O10:P10"/>
    <mergeCell ref="Q10:R10"/>
    <mergeCell ref="S10:T10"/>
    <mergeCell ref="B10:C10"/>
    <mergeCell ref="G10:H10"/>
    <mergeCell ref="I10:J10"/>
    <mergeCell ref="K10:L10"/>
    <mergeCell ref="S7:T7"/>
    <mergeCell ref="B8:C8"/>
    <mergeCell ref="G8:H8"/>
    <mergeCell ref="I8:J8"/>
    <mergeCell ref="K8:L8"/>
    <mergeCell ref="M8:N8"/>
    <mergeCell ref="O8:P8"/>
    <mergeCell ref="Q8:R8"/>
    <mergeCell ref="S8:T8"/>
    <mergeCell ref="B5:C7"/>
    <mergeCell ref="D5:D7"/>
    <mergeCell ref="E5:E7"/>
    <mergeCell ref="F5:F7"/>
    <mergeCell ref="G7:H7"/>
    <mergeCell ref="I7:J7"/>
    <mergeCell ref="K7:L7"/>
    <mergeCell ref="M7:N7"/>
    <mergeCell ref="O7:P7"/>
    <mergeCell ref="Q7:R7"/>
    <mergeCell ref="G6:H6"/>
    <mergeCell ref="K6:L6"/>
    <mergeCell ref="M6:N6"/>
    <mergeCell ref="S5:T5"/>
    <mergeCell ref="O6:P6"/>
    <mergeCell ref="B3:R4"/>
    <mergeCell ref="S3:T4"/>
    <mergeCell ref="G5:H5"/>
    <mergeCell ref="I5:J5"/>
    <mergeCell ref="K5:L5"/>
    <mergeCell ref="M5:N5"/>
    <mergeCell ref="O5:P5"/>
    <mergeCell ref="Q5:R5"/>
    <mergeCell ref="Q6:R6"/>
  </mergeCells>
  <phoneticPr fontId="0" type="noConversion"/>
  <pageMargins left="0.78740157499999996" right="0.78740157499999996" top="0.984251969" bottom="0.984251969" header="0.4921259845" footer="0.4921259845"/>
  <pageSetup scale="72" orientation="portrait" r:id="rId1"/>
  <headerFooter alignWithMargins="0"/>
  <rowBreaks count="1" manualBreakCount="1">
    <brk id="18" max="2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R309"/>
  <sheetViews>
    <sheetView showGridLines="0" showZeros="0" zoomScaleNormal="100" workbookViewId="0">
      <selection activeCell="B8" sqref="B8:C8"/>
    </sheetView>
  </sheetViews>
  <sheetFormatPr baseColWidth="10" defaultColWidth="4.125" defaultRowHeight="15.75" x14ac:dyDescent="0.25"/>
  <cols>
    <col min="1" max="1" width="0.75" style="5" customWidth="1"/>
    <col min="2" max="2" width="6" style="5" customWidth="1"/>
    <col min="3" max="3" width="3.25" style="5" customWidth="1"/>
    <col min="4" max="8" width="4" style="5" customWidth="1"/>
    <col min="9" max="9" width="9.125" style="5" customWidth="1"/>
    <col min="10" max="10" width="9.125" style="6" customWidth="1"/>
    <col min="11" max="11" width="2.375" style="5" customWidth="1"/>
    <col min="12" max="13" width="4.125" style="5" customWidth="1"/>
    <col min="14" max="14" width="2.375" style="5" customWidth="1"/>
    <col min="15" max="15" width="7.625" style="5" customWidth="1"/>
    <col min="16" max="16" width="3.375" style="6" customWidth="1"/>
    <col min="17" max="17" width="11.125" style="5" customWidth="1"/>
    <col min="18" max="18" width="3.625" style="5" hidden="1" customWidth="1"/>
    <col min="19" max="19" width="0.75" style="5" customWidth="1"/>
    <col min="20" max="16384" width="4.125" style="5"/>
  </cols>
  <sheetData>
    <row r="1" spans="2:18" ht="21.75" customHeight="1" x14ac:dyDescent="0.25">
      <c r="B1" s="131" t="s">
        <v>39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</row>
    <row r="4" spans="2:18" x14ac:dyDescent="0.25">
      <c r="B4" s="149" t="s">
        <v>1</v>
      </c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22" t="s">
        <v>74</v>
      </c>
    </row>
    <row r="5" spans="2:18" ht="16.5" thickBot="1" x14ac:dyDescent="0.3">
      <c r="B5" s="151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23"/>
    </row>
    <row r="6" spans="2:18" ht="16.5" thickTop="1" x14ac:dyDescent="0.25">
      <c r="B6" s="141" t="s">
        <v>40</v>
      </c>
      <c r="C6" s="142"/>
      <c r="D6" s="145" t="s">
        <v>41</v>
      </c>
      <c r="E6" s="146"/>
      <c r="F6" s="146"/>
      <c r="G6" s="146"/>
      <c r="H6" s="146"/>
      <c r="I6" s="142"/>
      <c r="J6" s="142" t="s">
        <v>60</v>
      </c>
      <c r="K6" s="145" t="s">
        <v>42</v>
      </c>
      <c r="L6" s="146"/>
      <c r="M6" s="142"/>
      <c r="N6" s="145" t="s">
        <v>43</v>
      </c>
      <c r="O6" s="142"/>
      <c r="P6" s="26" t="s">
        <v>44</v>
      </c>
      <c r="Q6" s="135" t="s">
        <v>45</v>
      </c>
    </row>
    <row r="7" spans="2:18" x14ac:dyDescent="0.25">
      <c r="B7" s="143"/>
      <c r="C7" s="144"/>
      <c r="D7" s="147"/>
      <c r="E7" s="148"/>
      <c r="F7" s="148"/>
      <c r="G7" s="148"/>
      <c r="H7" s="148"/>
      <c r="I7" s="144"/>
      <c r="J7" s="144"/>
      <c r="K7" s="147"/>
      <c r="L7" s="148"/>
      <c r="M7" s="144"/>
      <c r="N7" s="147"/>
      <c r="O7" s="144"/>
      <c r="P7" s="27" t="s">
        <v>46</v>
      </c>
      <c r="Q7" s="136"/>
    </row>
    <row r="8" spans="2:18" ht="20.100000000000001" customHeight="1" x14ac:dyDescent="0.25">
      <c r="B8" s="137"/>
      <c r="C8" s="138"/>
      <c r="D8" s="22"/>
      <c r="E8" s="23"/>
      <c r="F8" s="23"/>
      <c r="G8" s="23"/>
      <c r="H8" s="23"/>
      <c r="I8" s="24"/>
      <c r="J8" s="28"/>
      <c r="K8" s="126"/>
      <c r="L8" s="127"/>
      <c r="M8" s="128"/>
      <c r="N8" s="126"/>
      <c r="O8" s="128"/>
      <c r="P8" s="29"/>
      <c r="Q8" s="30"/>
    </row>
    <row r="9" spans="2:18" ht="20.100000000000001" customHeight="1" x14ac:dyDescent="0.25">
      <c r="B9" s="139"/>
      <c r="C9" s="140"/>
      <c r="D9" s="22"/>
      <c r="E9" s="23"/>
      <c r="F9" s="23"/>
      <c r="G9" s="23"/>
      <c r="H9" s="23"/>
      <c r="I9" s="24"/>
      <c r="J9" s="28"/>
      <c r="K9" s="126"/>
      <c r="L9" s="127"/>
      <c r="M9" s="128"/>
      <c r="N9" s="126"/>
      <c r="O9" s="128"/>
      <c r="P9" s="29"/>
      <c r="Q9" s="30"/>
    </row>
    <row r="10" spans="2:18" ht="20.100000000000001" customHeight="1" thickBot="1" x14ac:dyDescent="0.3">
      <c r="B10" s="139"/>
      <c r="C10" s="140"/>
      <c r="D10" s="22"/>
      <c r="E10" s="23"/>
      <c r="F10" s="23"/>
      <c r="G10" s="23"/>
      <c r="H10" s="23"/>
      <c r="I10" s="24"/>
      <c r="J10" s="28"/>
      <c r="K10" s="126"/>
      <c r="L10" s="127"/>
      <c r="M10" s="128"/>
      <c r="N10" s="126">
        <v>0</v>
      </c>
      <c r="O10" s="128"/>
      <c r="P10" s="31"/>
      <c r="Q10" s="30">
        <f>Q9+K10-N10</f>
        <v>0</v>
      </c>
    </row>
    <row r="11" spans="2:18" ht="20.100000000000001" customHeight="1" thickTop="1" x14ac:dyDescent="0.25">
      <c r="B11" s="124"/>
      <c r="C11" s="125"/>
      <c r="D11" s="22"/>
      <c r="E11" s="23"/>
      <c r="F11" s="23"/>
      <c r="G11" s="23"/>
      <c r="H11" s="23"/>
      <c r="I11" s="24"/>
      <c r="J11" s="28"/>
      <c r="K11" s="126"/>
      <c r="L11" s="127"/>
      <c r="M11" s="128"/>
      <c r="N11" s="126">
        <v>0</v>
      </c>
      <c r="O11" s="128"/>
      <c r="P11" s="29"/>
      <c r="Q11" s="30">
        <f>Q10+K11-N11</f>
        <v>0</v>
      </c>
      <c r="R11" s="32"/>
    </row>
    <row r="12" spans="2:18" ht="20.100000000000001" customHeight="1" thickBot="1" x14ac:dyDescent="0.3">
      <c r="B12" s="124"/>
      <c r="C12" s="125"/>
      <c r="D12" s="22"/>
      <c r="E12" s="23"/>
      <c r="F12" s="23"/>
      <c r="G12" s="23"/>
      <c r="H12" s="23"/>
      <c r="I12" s="24"/>
      <c r="J12" s="28"/>
      <c r="K12" s="126"/>
      <c r="L12" s="127"/>
      <c r="M12" s="128"/>
      <c r="N12" s="126"/>
      <c r="O12" s="128"/>
      <c r="P12" s="31"/>
      <c r="Q12" s="30">
        <f>Q11+K12-O12</f>
        <v>0</v>
      </c>
      <c r="R12" s="33"/>
    </row>
    <row r="13" spans="2:18" ht="20.100000000000001" customHeight="1" thickTop="1" x14ac:dyDescent="0.25">
      <c r="B13" s="124"/>
      <c r="C13" s="125"/>
      <c r="D13" s="22"/>
      <c r="E13" s="23"/>
      <c r="F13" s="23"/>
      <c r="G13" s="23"/>
      <c r="H13" s="23"/>
      <c r="I13" s="24"/>
      <c r="J13" s="28"/>
      <c r="K13" s="126"/>
      <c r="L13" s="127"/>
      <c r="M13" s="128"/>
      <c r="N13" s="126"/>
      <c r="O13" s="128"/>
      <c r="P13" s="29"/>
      <c r="Q13" s="30">
        <f>Q12+K13-O13</f>
        <v>0</v>
      </c>
    </row>
    <row r="15" spans="2:18" x14ac:dyDescent="0.25">
      <c r="B15" s="149" t="s">
        <v>2</v>
      </c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22" t="s">
        <v>75</v>
      </c>
    </row>
    <row r="16" spans="2:18" ht="16.5" thickBot="1" x14ac:dyDescent="0.3">
      <c r="B16" s="151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23"/>
    </row>
    <row r="17" spans="2:18" ht="16.5" thickTop="1" x14ac:dyDescent="0.25">
      <c r="B17" s="141" t="s">
        <v>40</v>
      </c>
      <c r="C17" s="142"/>
      <c r="D17" s="145" t="s">
        <v>41</v>
      </c>
      <c r="E17" s="146"/>
      <c r="F17" s="146"/>
      <c r="G17" s="146"/>
      <c r="H17" s="146"/>
      <c r="I17" s="142"/>
      <c r="J17" s="142" t="s">
        <v>60</v>
      </c>
      <c r="K17" s="145" t="s">
        <v>42</v>
      </c>
      <c r="L17" s="146"/>
      <c r="M17" s="142"/>
      <c r="N17" s="145" t="s">
        <v>43</v>
      </c>
      <c r="O17" s="142"/>
      <c r="P17" s="26" t="s">
        <v>44</v>
      </c>
      <c r="Q17" s="135" t="s">
        <v>45</v>
      </c>
    </row>
    <row r="18" spans="2:18" x14ac:dyDescent="0.25">
      <c r="B18" s="143"/>
      <c r="C18" s="144"/>
      <c r="D18" s="147"/>
      <c r="E18" s="148"/>
      <c r="F18" s="148"/>
      <c r="G18" s="148"/>
      <c r="H18" s="148"/>
      <c r="I18" s="144"/>
      <c r="J18" s="144"/>
      <c r="K18" s="147"/>
      <c r="L18" s="148"/>
      <c r="M18" s="144"/>
      <c r="N18" s="147"/>
      <c r="O18" s="144"/>
      <c r="P18" s="27" t="s">
        <v>46</v>
      </c>
      <c r="Q18" s="136"/>
    </row>
    <row r="19" spans="2:18" ht="20.100000000000001" customHeight="1" x14ac:dyDescent="0.25">
      <c r="B19" s="137">
        <v>45553</v>
      </c>
      <c r="C19" s="138"/>
      <c r="D19" s="22" t="s">
        <v>95</v>
      </c>
      <c r="E19" s="23"/>
      <c r="F19" s="23"/>
      <c r="G19" s="23"/>
      <c r="H19" s="23"/>
      <c r="I19" s="24"/>
      <c r="J19" s="28" t="s">
        <v>65</v>
      </c>
      <c r="K19" s="126">
        <v>994.75</v>
      </c>
      <c r="L19" s="127"/>
      <c r="M19" s="128"/>
      <c r="N19" s="126"/>
      <c r="O19" s="128"/>
      <c r="P19" s="29" t="s">
        <v>44</v>
      </c>
      <c r="Q19" s="30">
        <f>K19</f>
        <v>994.75</v>
      </c>
    </row>
    <row r="20" spans="2:18" ht="20.100000000000001" customHeight="1" x14ac:dyDescent="0.25">
      <c r="B20" s="157">
        <v>41180</v>
      </c>
      <c r="C20" s="158"/>
      <c r="D20" s="22" t="s">
        <v>96</v>
      </c>
      <c r="E20" s="23"/>
      <c r="F20" s="23"/>
      <c r="G20" s="23"/>
      <c r="H20" s="23"/>
      <c r="I20" s="24"/>
      <c r="J20" s="28" t="s">
        <v>65</v>
      </c>
      <c r="K20" s="126">
        <v>649.75</v>
      </c>
      <c r="L20" s="127"/>
      <c r="M20" s="128"/>
      <c r="N20" s="126"/>
      <c r="O20" s="128"/>
      <c r="P20" s="29" t="s">
        <v>44</v>
      </c>
      <c r="Q20" s="30">
        <f>Q19+K20</f>
        <v>1644.5</v>
      </c>
    </row>
    <row r="21" spans="2:18" ht="20.100000000000001" customHeight="1" thickBot="1" x14ac:dyDescent="0.3">
      <c r="B21" s="139"/>
      <c r="C21" s="140"/>
      <c r="D21" s="22"/>
      <c r="E21" s="23"/>
      <c r="F21" s="23"/>
      <c r="G21" s="23"/>
      <c r="H21" s="23"/>
      <c r="I21" s="24"/>
      <c r="J21" s="28"/>
      <c r="K21" s="126"/>
      <c r="L21" s="127"/>
      <c r="M21" s="128"/>
      <c r="N21" s="126"/>
      <c r="O21" s="128"/>
      <c r="P21" s="31"/>
      <c r="Q21" s="30"/>
    </row>
    <row r="22" spans="2:18" ht="20.100000000000001" customHeight="1" thickTop="1" x14ac:dyDescent="0.25">
      <c r="B22" s="124"/>
      <c r="C22" s="125"/>
      <c r="D22" s="22"/>
      <c r="E22" s="23"/>
      <c r="F22" s="23"/>
      <c r="G22" s="23"/>
      <c r="H22" s="23"/>
      <c r="I22" s="24"/>
      <c r="J22" s="28"/>
      <c r="K22" s="126"/>
      <c r="L22" s="127"/>
      <c r="M22" s="128"/>
      <c r="N22" s="126"/>
      <c r="O22" s="128"/>
      <c r="P22" s="29"/>
      <c r="Q22" s="30"/>
      <c r="R22" s="32"/>
    </row>
    <row r="23" spans="2:18" ht="20.100000000000001" customHeight="1" thickBot="1" x14ac:dyDescent="0.3">
      <c r="B23" s="124"/>
      <c r="C23" s="125"/>
      <c r="D23" s="22"/>
      <c r="E23" s="23"/>
      <c r="F23" s="23"/>
      <c r="G23" s="23"/>
      <c r="H23" s="23"/>
      <c r="I23" s="24"/>
      <c r="J23" s="28"/>
      <c r="K23" s="126"/>
      <c r="L23" s="127"/>
      <c r="M23" s="128"/>
      <c r="N23" s="126"/>
      <c r="O23" s="128"/>
      <c r="P23" s="31"/>
      <c r="Q23" s="30"/>
      <c r="R23" s="33"/>
    </row>
    <row r="24" spans="2:18" ht="20.100000000000001" customHeight="1" thickTop="1" x14ac:dyDescent="0.25">
      <c r="B24" s="124"/>
      <c r="C24" s="125"/>
      <c r="D24" s="22"/>
      <c r="E24" s="23"/>
      <c r="F24" s="23"/>
      <c r="G24" s="23"/>
      <c r="H24" s="23"/>
      <c r="I24" s="24"/>
      <c r="J24" s="28"/>
      <c r="K24" s="126"/>
      <c r="L24" s="127"/>
      <c r="M24" s="128"/>
      <c r="N24" s="126"/>
      <c r="O24" s="128"/>
      <c r="P24" s="29"/>
      <c r="Q24" s="30"/>
    </row>
    <row r="25" spans="2:18" ht="20.100000000000001" customHeight="1" x14ac:dyDescent="0.25">
      <c r="B25" s="124"/>
      <c r="C25" s="125"/>
      <c r="D25" s="22"/>
      <c r="E25" s="23"/>
      <c r="F25" s="23"/>
      <c r="G25" s="23"/>
      <c r="H25" s="23"/>
      <c r="I25" s="24"/>
      <c r="J25" s="28"/>
      <c r="K25" s="126"/>
      <c r="L25" s="127"/>
      <c r="M25" s="128"/>
      <c r="N25" s="126"/>
      <c r="O25" s="128"/>
      <c r="P25" s="29"/>
      <c r="Q25" s="30"/>
    </row>
    <row r="26" spans="2:18" ht="20.100000000000001" customHeight="1" x14ac:dyDescent="0.25">
      <c r="B26" s="124"/>
      <c r="C26" s="125"/>
      <c r="D26" s="22"/>
      <c r="E26" s="23"/>
      <c r="F26" s="23"/>
      <c r="G26" s="23"/>
      <c r="H26" s="23"/>
      <c r="I26" s="24"/>
      <c r="J26" s="28"/>
      <c r="K26" s="126"/>
      <c r="L26" s="127"/>
      <c r="M26" s="128"/>
      <c r="N26" s="126"/>
      <c r="O26" s="128"/>
      <c r="P26" s="27"/>
      <c r="Q26" s="34"/>
    </row>
    <row r="28" spans="2:18" x14ac:dyDescent="0.25">
      <c r="B28" s="149" t="s">
        <v>3</v>
      </c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22" t="s">
        <v>76</v>
      </c>
    </row>
    <row r="29" spans="2:18" ht="16.5" thickBot="1" x14ac:dyDescent="0.3">
      <c r="B29" s="151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23"/>
    </row>
    <row r="30" spans="2:18" ht="16.5" thickTop="1" x14ac:dyDescent="0.25">
      <c r="B30" s="141" t="s">
        <v>40</v>
      </c>
      <c r="C30" s="142"/>
      <c r="D30" s="145" t="s">
        <v>41</v>
      </c>
      <c r="E30" s="146"/>
      <c r="F30" s="146"/>
      <c r="G30" s="146"/>
      <c r="H30" s="146"/>
      <c r="I30" s="142"/>
      <c r="J30" s="142" t="s">
        <v>60</v>
      </c>
      <c r="K30" s="145" t="s">
        <v>42</v>
      </c>
      <c r="L30" s="146"/>
      <c r="M30" s="142"/>
      <c r="N30" s="145" t="s">
        <v>43</v>
      </c>
      <c r="O30" s="142"/>
      <c r="P30" s="26" t="s">
        <v>44</v>
      </c>
      <c r="Q30" s="135" t="s">
        <v>45</v>
      </c>
    </row>
    <row r="31" spans="2:18" x14ac:dyDescent="0.25">
      <c r="B31" s="143"/>
      <c r="C31" s="144"/>
      <c r="D31" s="147"/>
      <c r="E31" s="148"/>
      <c r="F31" s="148"/>
      <c r="G31" s="148"/>
      <c r="H31" s="148"/>
      <c r="I31" s="144"/>
      <c r="J31" s="144"/>
      <c r="K31" s="147"/>
      <c r="L31" s="148"/>
      <c r="M31" s="144"/>
      <c r="N31" s="147"/>
      <c r="O31" s="144"/>
      <c r="P31" s="27" t="s">
        <v>46</v>
      </c>
      <c r="Q31" s="136"/>
    </row>
    <row r="32" spans="2:18" ht="20.100000000000001" customHeight="1" x14ac:dyDescent="0.25">
      <c r="B32" s="153"/>
      <c r="C32" s="154"/>
      <c r="D32" s="22"/>
      <c r="E32" s="23"/>
      <c r="F32" s="23"/>
      <c r="G32" s="23"/>
      <c r="H32" s="23"/>
      <c r="I32" s="24"/>
      <c r="J32" s="28"/>
      <c r="K32" s="126"/>
      <c r="L32" s="127"/>
      <c r="M32" s="128"/>
      <c r="N32" s="126"/>
      <c r="O32" s="128"/>
      <c r="P32" s="29"/>
      <c r="Q32" s="30"/>
    </row>
    <row r="33" spans="2:18" ht="20.100000000000001" customHeight="1" x14ac:dyDescent="0.25">
      <c r="B33" s="139"/>
      <c r="C33" s="140"/>
      <c r="D33" s="22"/>
      <c r="E33" s="23"/>
      <c r="F33" s="23"/>
      <c r="G33" s="23"/>
      <c r="H33" s="23"/>
      <c r="I33" s="24"/>
      <c r="J33" s="28"/>
      <c r="K33" s="126"/>
      <c r="L33" s="127"/>
      <c r="M33" s="128"/>
      <c r="N33" s="126"/>
      <c r="O33" s="128"/>
      <c r="P33" s="29"/>
      <c r="Q33" s="30"/>
    </row>
    <row r="34" spans="2:18" ht="20.100000000000001" customHeight="1" thickBot="1" x14ac:dyDescent="0.3">
      <c r="B34" s="139"/>
      <c r="C34" s="140"/>
      <c r="D34" s="22"/>
      <c r="E34" s="23"/>
      <c r="F34" s="23"/>
      <c r="G34" s="23"/>
      <c r="H34" s="23"/>
      <c r="I34" s="24"/>
      <c r="J34" s="28"/>
      <c r="K34" s="126"/>
      <c r="L34" s="127"/>
      <c r="M34" s="128"/>
      <c r="N34" s="126"/>
      <c r="O34" s="128"/>
      <c r="P34" s="31"/>
      <c r="Q34" s="30">
        <f t="shared" ref="Q34:Q37" si="0">Q33+K34-O34</f>
        <v>0</v>
      </c>
    </row>
    <row r="35" spans="2:18" ht="20.100000000000001" customHeight="1" thickTop="1" x14ac:dyDescent="0.25">
      <c r="B35" s="124"/>
      <c r="C35" s="125"/>
      <c r="D35" s="22"/>
      <c r="E35" s="23"/>
      <c r="F35" s="23"/>
      <c r="G35" s="23"/>
      <c r="H35" s="23"/>
      <c r="I35" s="24"/>
      <c r="J35" s="28"/>
      <c r="K35" s="126"/>
      <c r="L35" s="127"/>
      <c r="M35" s="128"/>
      <c r="N35" s="126"/>
      <c r="O35" s="128"/>
      <c r="P35" s="29"/>
      <c r="Q35" s="30">
        <f t="shared" si="0"/>
        <v>0</v>
      </c>
      <c r="R35" s="32"/>
    </row>
    <row r="36" spans="2:18" ht="20.100000000000001" customHeight="1" thickBot="1" x14ac:dyDescent="0.3">
      <c r="B36" s="124"/>
      <c r="C36" s="125"/>
      <c r="D36" s="22"/>
      <c r="E36" s="23"/>
      <c r="F36" s="23"/>
      <c r="G36" s="23"/>
      <c r="H36" s="23"/>
      <c r="I36" s="24"/>
      <c r="J36" s="28"/>
      <c r="K36" s="126"/>
      <c r="L36" s="127"/>
      <c r="M36" s="128"/>
      <c r="N36" s="126"/>
      <c r="O36" s="128"/>
      <c r="P36" s="31"/>
      <c r="Q36" s="30">
        <f t="shared" si="0"/>
        <v>0</v>
      </c>
      <c r="R36" s="33"/>
    </row>
    <row r="37" spans="2:18" ht="20.100000000000001" customHeight="1" thickTop="1" x14ac:dyDescent="0.25">
      <c r="B37" s="124"/>
      <c r="C37" s="125"/>
      <c r="D37" s="22"/>
      <c r="E37" s="23"/>
      <c r="F37" s="23"/>
      <c r="G37" s="23"/>
      <c r="H37" s="23"/>
      <c r="I37" s="24"/>
      <c r="J37" s="28"/>
      <c r="K37" s="126"/>
      <c r="L37" s="127"/>
      <c r="M37" s="128"/>
      <c r="N37" s="126"/>
      <c r="O37" s="128"/>
      <c r="P37" s="29"/>
      <c r="Q37" s="30">
        <f t="shared" si="0"/>
        <v>0</v>
      </c>
    </row>
    <row r="40" spans="2:18" ht="23.25" customHeight="1" x14ac:dyDescent="0.25">
      <c r="B40" s="131" t="s">
        <v>47</v>
      </c>
      <c r="C40" s="131"/>
      <c r="D40" s="131"/>
      <c r="E40" s="131"/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</row>
    <row r="43" spans="2:18" x14ac:dyDescent="0.25">
      <c r="B43" s="149" t="s">
        <v>102</v>
      </c>
      <c r="C43" s="150"/>
      <c r="D43" s="150"/>
      <c r="E43" s="150"/>
      <c r="F43" s="150"/>
      <c r="G43" s="150"/>
      <c r="H43" s="150"/>
      <c r="I43" s="150"/>
      <c r="J43" s="150"/>
      <c r="K43" s="150"/>
      <c r="L43" s="150"/>
      <c r="M43" s="150"/>
      <c r="N43" s="150"/>
      <c r="O43" s="150"/>
      <c r="P43" s="150"/>
      <c r="Q43" s="122" t="s">
        <v>74</v>
      </c>
    </row>
    <row r="44" spans="2:18" ht="16.5" thickBot="1" x14ac:dyDescent="0.3"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52"/>
      <c r="Q44" s="123"/>
    </row>
    <row r="45" spans="2:18" ht="16.5" thickTop="1" x14ac:dyDescent="0.25">
      <c r="B45" s="141" t="s">
        <v>40</v>
      </c>
      <c r="C45" s="142"/>
      <c r="D45" s="145" t="s">
        <v>41</v>
      </c>
      <c r="E45" s="146"/>
      <c r="F45" s="146"/>
      <c r="G45" s="146"/>
      <c r="H45" s="146"/>
      <c r="I45" s="142"/>
      <c r="J45" s="142" t="s">
        <v>60</v>
      </c>
      <c r="K45" s="145" t="s">
        <v>42</v>
      </c>
      <c r="L45" s="146"/>
      <c r="M45" s="142"/>
      <c r="N45" s="145" t="s">
        <v>43</v>
      </c>
      <c r="O45" s="142"/>
      <c r="P45" s="26" t="s">
        <v>44</v>
      </c>
      <c r="Q45" s="135" t="s">
        <v>45</v>
      </c>
    </row>
    <row r="46" spans="2:18" x14ac:dyDescent="0.25">
      <c r="B46" s="143"/>
      <c r="C46" s="144"/>
      <c r="D46" s="147"/>
      <c r="E46" s="148"/>
      <c r="F46" s="148"/>
      <c r="G46" s="148"/>
      <c r="H46" s="148"/>
      <c r="I46" s="144"/>
      <c r="J46" s="144"/>
      <c r="K46" s="147"/>
      <c r="L46" s="148"/>
      <c r="M46" s="144"/>
      <c r="N46" s="147"/>
      <c r="O46" s="144"/>
      <c r="P46" s="27" t="s">
        <v>46</v>
      </c>
      <c r="Q46" s="136"/>
    </row>
    <row r="47" spans="2:18" ht="20.100000000000001" customHeight="1" x14ac:dyDescent="0.25">
      <c r="B47" s="153"/>
      <c r="C47" s="154"/>
      <c r="D47" s="22"/>
      <c r="E47" s="23"/>
      <c r="F47" s="23"/>
      <c r="G47" s="23"/>
      <c r="H47" s="23"/>
      <c r="I47" s="24"/>
      <c r="J47" s="28"/>
      <c r="K47" s="126"/>
      <c r="L47" s="127"/>
      <c r="M47" s="128"/>
      <c r="N47" s="126"/>
      <c r="O47" s="128"/>
      <c r="P47" s="29"/>
      <c r="Q47" s="30"/>
    </row>
    <row r="48" spans="2:18" ht="20.100000000000001" customHeight="1" x14ac:dyDescent="0.25">
      <c r="B48" s="139"/>
      <c r="C48" s="140"/>
      <c r="D48" s="22"/>
      <c r="E48" s="23"/>
      <c r="F48" s="23"/>
      <c r="G48" s="23"/>
      <c r="H48" s="23"/>
      <c r="I48" s="24"/>
      <c r="J48" s="28"/>
      <c r="K48" s="126"/>
      <c r="L48" s="127"/>
      <c r="M48" s="128"/>
      <c r="N48" s="126"/>
      <c r="O48" s="128"/>
      <c r="P48" s="29"/>
      <c r="Q48" s="30"/>
    </row>
    <row r="49" spans="2:18" ht="20.100000000000001" customHeight="1" thickBot="1" x14ac:dyDescent="0.3">
      <c r="B49" s="139"/>
      <c r="C49" s="140"/>
      <c r="D49" s="22"/>
      <c r="E49" s="23"/>
      <c r="F49" s="23"/>
      <c r="G49" s="23"/>
      <c r="H49" s="23"/>
      <c r="I49" s="24"/>
      <c r="J49" s="28"/>
      <c r="K49" s="126"/>
      <c r="L49" s="127"/>
      <c r="M49" s="128"/>
      <c r="N49" s="126">
        <v>0</v>
      </c>
      <c r="O49" s="128"/>
      <c r="P49" s="31"/>
      <c r="Q49" s="30">
        <f>Q48+K49-N49</f>
        <v>0</v>
      </c>
    </row>
    <row r="50" spans="2:18" ht="20.100000000000001" customHeight="1" thickTop="1" x14ac:dyDescent="0.25">
      <c r="B50" s="124"/>
      <c r="C50" s="125"/>
      <c r="D50" s="22"/>
      <c r="E50" s="23"/>
      <c r="F50" s="23"/>
      <c r="G50" s="23"/>
      <c r="H50" s="23"/>
      <c r="I50" s="24"/>
      <c r="J50" s="28"/>
      <c r="K50" s="126"/>
      <c r="L50" s="127"/>
      <c r="M50" s="128"/>
      <c r="N50" s="126">
        <v>0</v>
      </c>
      <c r="O50" s="128"/>
      <c r="P50" s="29"/>
      <c r="Q50" s="30">
        <f>Q49+K50-N50</f>
        <v>0</v>
      </c>
      <c r="R50" s="32"/>
    </row>
    <row r="51" spans="2:18" ht="20.100000000000001" customHeight="1" thickBot="1" x14ac:dyDescent="0.3">
      <c r="B51" s="124"/>
      <c r="C51" s="125"/>
      <c r="D51" s="22"/>
      <c r="E51" s="23"/>
      <c r="F51" s="23"/>
      <c r="G51" s="23"/>
      <c r="H51" s="23"/>
      <c r="I51" s="24"/>
      <c r="J51" s="28"/>
      <c r="K51" s="126"/>
      <c r="L51" s="127"/>
      <c r="M51" s="128"/>
      <c r="N51" s="126"/>
      <c r="O51" s="128"/>
      <c r="P51" s="31"/>
      <c r="Q51" s="30">
        <f>Q50+K51-O51</f>
        <v>0</v>
      </c>
      <c r="R51" s="33"/>
    </row>
    <row r="52" spans="2:18" ht="20.100000000000001" customHeight="1" thickTop="1" x14ac:dyDescent="0.25">
      <c r="B52" s="124"/>
      <c r="C52" s="125"/>
      <c r="D52" s="22"/>
      <c r="E52" s="23"/>
      <c r="F52" s="23"/>
      <c r="G52" s="23"/>
      <c r="H52" s="23"/>
      <c r="I52" s="24"/>
      <c r="J52" s="28"/>
      <c r="K52" s="126"/>
      <c r="L52" s="127"/>
      <c r="M52" s="128"/>
      <c r="N52" s="126"/>
      <c r="O52" s="128"/>
      <c r="P52" s="29"/>
      <c r="Q52" s="30">
        <f>Q51+K52-O52</f>
        <v>0</v>
      </c>
    </row>
    <row r="54" spans="2:18" x14ac:dyDescent="0.25">
      <c r="B54" s="149" t="s">
        <v>103</v>
      </c>
      <c r="C54" s="150"/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O54" s="150"/>
      <c r="P54" s="150"/>
      <c r="Q54" s="122" t="s">
        <v>75</v>
      </c>
    </row>
    <row r="55" spans="2:18" ht="16.5" thickBot="1" x14ac:dyDescent="0.3">
      <c r="B55" s="151"/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23"/>
    </row>
    <row r="56" spans="2:18" ht="16.5" thickTop="1" x14ac:dyDescent="0.25">
      <c r="B56" s="141" t="s">
        <v>40</v>
      </c>
      <c r="C56" s="142"/>
      <c r="D56" s="145" t="s">
        <v>41</v>
      </c>
      <c r="E56" s="146"/>
      <c r="F56" s="146"/>
      <c r="G56" s="146"/>
      <c r="H56" s="146"/>
      <c r="I56" s="142"/>
      <c r="J56" s="142" t="s">
        <v>60</v>
      </c>
      <c r="K56" s="145" t="s">
        <v>42</v>
      </c>
      <c r="L56" s="146"/>
      <c r="M56" s="142"/>
      <c r="N56" s="145" t="s">
        <v>43</v>
      </c>
      <c r="O56" s="142"/>
      <c r="P56" s="26" t="s">
        <v>44</v>
      </c>
      <c r="Q56" s="135" t="s">
        <v>45</v>
      </c>
    </row>
    <row r="57" spans="2:18" x14ac:dyDescent="0.25">
      <c r="B57" s="143"/>
      <c r="C57" s="144"/>
      <c r="D57" s="147"/>
      <c r="E57" s="148"/>
      <c r="F57" s="148"/>
      <c r="G57" s="148"/>
      <c r="H57" s="148"/>
      <c r="I57" s="144"/>
      <c r="J57" s="144"/>
      <c r="K57" s="147"/>
      <c r="L57" s="148"/>
      <c r="M57" s="144"/>
      <c r="N57" s="147"/>
      <c r="O57" s="144"/>
      <c r="P57" s="27" t="s">
        <v>46</v>
      </c>
      <c r="Q57" s="136"/>
    </row>
    <row r="58" spans="2:18" ht="20.100000000000001" customHeight="1" x14ac:dyDescent="0.25">
      <c r="B58" s="137">
        <v>45549</v>
      </c>
      <c r="C58" s="138"/>
      <c r="D58" s="22" t="s">
        <v>97</v>
      </c>
      <c r="E58" s="23"/>
      <c r="F58" s="23"/>
      <c r="G58" s="23"/>
      <c r="H58" s="23"/>
      <c r="I58" s="24"/>
      <c r="J58" s="28" t="s">
        <v>66</v>
      </c>
      <c r="K58" s="126"/>
      <c r="L58" s="127"/>
      <c r="M58" s="128"/>
      <c r="N58" s="126">
        <v>6641.24</v>
      </c>
      <c r="O58" s="128"/>
      <c r="P58" s="29" t="s">
        <v>46</v>
      </c>
      <c r="Q58" s="30">
        <f>N58</f>
        <v>6641.24</v>
      </c>
    </row>
    <row r="59" spans="2:18" ht="20.100000000000001" customHeight="1" x14ac:dyDescent="0.25">
      <c r="B59" s="139"/>
      <c r="C59" s="140"/>
      <c r="D59" s="22"/>
      <c r="E59" s="23"/>
      <c r="F59" s="23"/>
      <c r="G59" s="23"/>
      <c r="H59" s="23"/>
      <c r="I59" s="24"/>
      <c r="J59" s="28"/>
      <c r="K59" s="126">
        <v>0</v>
      </c>
      <c r="L59" s="127"/>
      <c r="M59" s="128"/>
      <c r="N59" s="126"/>
      <c r="O59" s="128"/>
      <c r="P59" s="29"/>
      <c r="Q59" s="30"/>
    </row>
    <row r="60" spans="2:18" ht="20.100000000000001" customHeight="1" thickBot="1" x14ac:dyDescent="0.3">
      <c r="B60" s="139"/>
      <c r="C60" s="140"/>
      <c r="D60" s="22"/>
      <c r="E60" s="23"/>
      <c r="F60" s="23"/>
      <c r="G60" s="23"/>
      <c r="H60" s="23"/>
      <c r="I60" s="24"/>
      <c r="J60" s="28"/>
      <c r="K60" s="126"/>
      <c r="L60" s="127"/>
      <c r="M60" s="128"/>
      <c r="N60" s="126"/>
      <c r="O60" s="128"/>
      <c r="P60" s="31"/>
      <c r="Q60" s="30">
        <f>Q59+K60-O60</f>
        <v>0</v>
      </c>
    </row>
    <row r="61" spans="2:18" ht="20.100000000000001" customHeight="1" thickTop="1" x14ac:dyDescent="0.25">
      <c r="B61" s="139"/>
      <c r="C61" s="140"/>
      <c r="D61" s="22"/>
      <c r="E61" s="23"/>
      <c r="F61" s="23"/>
      <c r="G61" s="23"/>
      <c r="H61" s="23"/>
      <c r="I61" s="24"/>
      <c r="J61" s="28"/>
      <c r="K61" s="126"/>
      <c r="L61" s="127"/>
      <c r="M61" s="128"/>
      <c r="N61" s="126"/>
      <c r="O61" s="128"/>
      <c r="P61" s="29"/>
      <c r="Q61" s="30">
        <f>Q60+K61-O61</f>
        <v>0</v>
      </c>
      <c r="R61" s="32"/>
    </row>
    <row r="62" spans="2:18" ht="20.100000000000001" customHeight="1" thickBot="1" x14ac:dyDescent="0.3">
      <c r="B62" s="139"/>
      <c r="C62" s="140"/>
      <c r="D62" s="22"/>
      <c r="E62" s="23"/>
      <c r="F62" s="23"/>
      <c r="G62" s="23"/>
      <c r="H62" s="23"/>
      <c r="I62" s="24"/>
      <c r="J62" s="28"/>
      <c r="K62" s="126"/>
      <c r="L62" s="127"/>
      <c r="M62" s="128"/>
      <c r="N62" s="126"/>
      <c r="O62" s="128"/>
      <c r="P62" s="31"/>
      <c r="Q62" s="30">
        <f>Q61+K62-O62</f>
        <v>0</v>
      </c>
      <c r="R62" s="33"/>
    </row>
    <row r="63" spans="2:18" ht="20.100000000000001" customHeight="1" thickTop="1" x14ac:dyDescent="0.25">
      <c r="B63" s="139"/>
      <c r="C63" s="140"/>
      <c r="D63" s="22"/>
      <c r="E63" s="23"/>
      <c r="F63" s="23"/>
      <c r="G63" s="23"/>
      <c r="H63" s="23"/>
      <c r="I63" s="24"/>
      <c r="J63" s="28"/>
      <c r="K63" s="126"/>
      <c r="L63" s="127"/>
      <c r="M63" s="128"/>
      <c r="N63" s="126"/>
      <c r="O63" s="128"/>
      <c r="P63" s="29"/>
      <c r="Q63" s="30">
        <f>Q62+K63-O63</f>
        <v>0</v>
      </c>
    </row>
    <row r="65" spans="2:18" x14ac:dyDescent="0.25">
      <c r="B65" s="149" t="s">
        <v>101</v>
      </c>
      <c r="C65" s="150"/>
      <c r="D65" s="150"/>
      <c r="E65" s="150"/>
      <c r="F65" s="150"/>
      <c r="G65" s="150"/>
      <c r="H65" s="150"/>
      <c r="I65" s="150"/>
      <c r="J65" s="150"/>
      <c r="K65" s="150"/>
      <c r="L65" s="150"/>
      <c r="M65" s="150"/>
      <c r="N65" s="150"/>
      <c r="O65" s="150"/>
      <c r="P65" s="150"/>
      <c r="Q65" s="122" t="s">
        <v>76</v>
      </c>
    </row>
    <row r="66" spans="2:18" ht="16.5" thickBot="1" x14ac:dyDescent="0.3">
      <c r="B66" s="151"/>
      <c r="C66" s="152"/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2"/>
      <c r="Q66" s="123"/>
    </row>
    <row r="67" spans="2:18" ht="16.5" thickTop="1" x14ac:dyDescent="0.25">
      <c r="B67" s="141" t="s">
        <v>40</v>
      </c>
      <c r="C67" s="142"/>
      <c r="D67" s="145" t="s">
        <v>41</v>
      </c>
      <c r="E67" s="146"/>
      <c r="F67" s="146"/>
      <c r="G67" s="146"/>
      <c r="H67" s="146"/>
      <c r="I67" s="142"/>
      <c r="J67" s="142" t="s">
        <v>60</v>
      </c>
      <c r="K67" s="145" t="s">
        <v>42</v>
      </c>
      <c r="L67" s="146"/>
      <c r="M67" s="142"/>
      <c r="N67" s="145" t="s">
        <v>43</v>
      </c>
      <c r="O67" s="142"/>
      <c r="P67" s="26" t="s">
        <v>44</v>
      </c>
      <c r="Q67" s="135" t="s">
        <v>45</v>
      </c>
    </row>
    <row r="68" spans="2:18" x14ac:dyDescent="0.25">
      <c r="B68" s="143"/>
      <c r="C68" s="144"/>
      <c r="D68" s="147"/>
      <c r="E68" s="148"/>
      <c r="F68" s="148"/>
      <c r="G68" s="148"/>
      <c r="H68" s="148"/>
      <c r="I68" s="144"/>
      <c r="J68" s="144"/>
      <c r="K68" s="147"/>
      <c r="L68" s="148"/>
      <c r="M68" s="144"/>
      <c r="N68" s="147"/>
      <c r="O68" s="144"/>
      <c r="P68" s="27" t="s">
        <v>46</v>
      </c>
      <c r="Q68" s="136"/>
    </row>
    <row r="69" spans="2:18" ht="20.100000000000001" customHeight="1" x14ac:dyDescent="0.25">
      <c r="B69" s="153"/>
      <c r="C69" s="154"/>
      <c r="D69" s="22"/>
      <c r="E69" s="23"/>
      <c r="F69" s="23"/>
      <c r="G69" s="23"/>
      <c r="H69" s="23"/>
      <c r="I69" s="24"/>
      <c r="J69" s="28"/>
      <c r="K69" s="126"/>
      <c r="L69" s="127"/>
      <c r="M69" s="128"/>
      <c r="N69" s="126"/>
      <c r="O69" s="128"/>
      <c r="P69" s="29"/>
      <c r="Q69" s="30"/>
    </row>
    <row r="70" spans="2:18" ht="20.100000000000001" customHeight="1" x14ac:dyDescent="0.25">
      <c r="B70" s="139"/>
      <c r="C70" s="140"/>
      <c r="D70" s="22"/>
      <c r="E70" s="23"/>
      <c r="F70" s="23"/>
      <c r="G70" s="23"/>
      <c r="H70" s="23"/>
      <c r="I70" s="24"/>
      <c r="J70" s="28"/>
      <c r="K70" s="126"/>
      <c r="L70" s="127"/>
      <c r="M70" s="128"/>
      <c r="N70" s="126"/>
      <c r="O70" s="128"/>
      <c r="P70" s="29"/>
      <c r="Q70" s="30"/>
    </row>
    <row r="71" spans="2:18" ht="20.100000000000001" customHeight="1" thickBot="1" x14ac:dyDescent="0.3">
      <c r="B71" s="139"/>
      <c r="C71" s="140"/>
      <c r="D71" s="22"/>
      <c r="E71" s="23"/>
      <c r="F71" s="23"/>
      <c r="G71" s="23"/>
      <c r="H71" s="23"/>
      <c r="I71" s="24"/>
      <c r="J71" s="28"/>
      <c r="K71" s="126"/>
      <c r="L71" s="127"/>
      <c r="M71" s="128"/>
      <c r="N71" s="126"/>
      <c r="O71" s="128"/>
      <c r="P71" s="31"/>
      <c r="Q71" s="30"/>
    </row>
    <row r="72" spans="2:18" ht="20.100000000000001" customHeight="1" thickTop="1" x14ac:dyDescent="0.25">
      <c r="B72" s="124"/>
      <c r="C72" s="125"/>
      <c r="D72" s="22"/>
      <c r="E72" s="23"/>
      <c r="F72" s="23"/>
      <c r="G72" s="23"/>
      <c r="H72" s="23"/>
      <c r="I72" s="24"/>
      <c r="J72" s="28"/>
      <c r="K72" s="126"/>
      <c r="L72" s="127"/>
      <c r="M72" s="128"/>
      <c r="N72" s="126"/>
      <c r="O72" s="128"/>
      <c r="P72" s="29"/>
      <c r="Q72" s="30">
        <f>Q71+K72-O72</f>
        <v>0</v>
      </c>
      <c r="R72" s="32"/>
    </row>
    <row r="73" spans="2:18" ht="20.100000000000001" customHeight="1" thickBot="1" x14ac:dyDescent="0.3">
      <c r="B73" s="124"/>
      <c r="C73" s="125"/>
      <c r="D73" s="22"/>
      <c r="E73" s="23"/>
      <c r="F73" s="23"/>
      <c r="G73" s="23"/>
      <c r="H73" s="23"/>
      <c r="I73" s="24"/>
      <c r="J73" s="28"/>
      <c r="K73" s="126"/>
      <c r="L73" s="127"/>
      <c r="M73" s="128"/>
      <c r="N73" s="126"/>
      <c r="O73" s="128"/>
      <c r="P73" s="31"/>
      <c r="Q73" s="30">
        <f>Q72+K73-O73</f>
        <v>0</v>
      </c>
      <c r="R73" s="33"/>
    </row>
    <row r="74" spans="2:18" ht="20.100000000000001" customHeight="1" thickTop="1" x14ac:dyDescent="0.25">
      <c r="B74" s="124"/>
      <c r="C74" s="125"/>
      <c r="D74" s="22"/>
      <c r="E74" s="23"/>
      <c r="F74" s="23"/>
      <c r="G74" s="23"/>
      <c r="H74" s="23"/>
      <c r="I74" s="24"/>
      <c r="J74" s="28"/>
      <c r="K74" s="126"/>
      <c r="L74" s="127"/>
      <c r="M74" s="128"/>
      <c r="N74" s="126"/>
      <c r="O74" s="128"/>
      <c r="P74" s="29"/>
      <c r="Q74" s="30">
        <f>Q73+K74-O74</f>
        <v>0</v>
      </c>
    </row>
    <row r="76" spans="2:18" ht="23.25" customHeight="1" x14ac:dyDescent="0.25">
      <c r="B76" s="131" t="s">
        <v>47</v>
      </c>
      <c r="C76" s="131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  <c r="Q76" s="131"/>
    </row>
    <row r="79" spans="2:18" x14ac:dyDescent="0.25">
      <c r="B79" s="149" t="s">
        <v>0</v>
      </c>
      <c r="C79" s="150"/>
      <c r="D79" s="150"/>
      <c r="E79" s="150"/>
      <c r="F79" s="150"/>
      <c r="G79" s="150"/>
      <c r="H79" s="150"/>
      <c r="I79" s="150"/>
      <c r="J79" s="150"/>
      <c r="K79" s="150"/>
      <c r="L79" s="150"/>
      <c r="M79" s="150"/>
      <c r="N79" s="150"/>
      <c r="O79" s="150"/>
      <c r="P79" s="150"/>
      <c r="Q79" s="122" t="s">
        <v>77</v>
      </c>
    </row>
    <row r="80" spans="2:18" ht="16.5" thickBot="1" x14ac:dyDescent="0.3">
      <c r="B80" s="151"/>
      <c r="C80" s="152"/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  <c r="O80" s="152"/>
      <c r="P80" s="152"/>
      <c r="Q80" s="123"/>
    </row>
    <row r="81" spans="2:18" x14ac:dyDescent="0.25">
      <c r="B81" s="141" t="s">
        <v>40</v>
      </c>
      <c r="C81" s="142"/>
      <c r="D81" s="145" t="s">
        <v>41</v>
      </c>
      <c r="E81" s="146"/>
      <c r="F81" s="146"/>
      <c r="G81" s="146"/>
      <c r="H81" s="146"/>
      <c r="I81" s="142"/>
      <c r="J81" s="142" t="s">
        <v>60</v>
      </c>
      <c r="K81" s="145" t="s">
        <v>42</v>
      </c>
      <c r="L81" s="146"/>
      <c r="M81" s="142"/>
      <c r="N81" s="145" t="s">
        <v>43</v>
      </c>
      <c r="O81" s="142"/>
      <c r="P81" s="26" t="s">
        <v>44</v>
      </c>
      <c r="Q81" s="135" t="s">
        <v>45</v>
      </c>
    </row>
    <row r="82" spans="2:18" x14ac:dyDescent="0.25">
      <c r="B82" s="143"/>
      <c r="C82" s="144"/>
      <c r="D82" s="147"/>
      <c r="E82" s="148"/>
      <c r="F82" s="148"/>
      <c r="G82" s="148"/>
      <c r="H82" s="148"/>
      <c r="I82" s="144"/>
      <c r="J82" s="144"/>
      <c r="K82" s="147"/>
      <c r="L82" s="148"/>
      <c r="M82" s="144"/>
      <c r="N82" s="147"/>
      <c r="O82" s="144"/>
      <c r="P82" s="27" t="s">
        <v>46</v>
      </c>
      <c r="Q82" s="136"/>
    </row>
    <row r="83" spans="2:18" ht="20.100000000000001" customHeight="1" x14ac:dyDescent="0.25">
      <c r="B83" s="137">
        <v>45538</v>
      </c>
      <c r="C83" s="138"/>
      <c r="D83" s="22" t="s">
        <v>98</v>
      </c>
      <c r="E83" s="23"/>
      <c r="F83" s="23"/>
      <c r="G83" s="23"/>
      <c r="H83" s="23"/>
      <c r="I83" s="24"/>
      <c r="J83" s="28" t="s">
        <v>66</v>
      </c>
      <c r="K83" s="126"/>
      <c r="L83" s="127"/>
      <c r="M83" s="128"/>
      <c r="N83" s="126">
        <v>402.5</v>
      </c>
      <c r="O83" s="128"/>
      <c r="P83" s="29" t="s">
        <v>46</v>
      </c>
      <c r="Q83" s="30">
        <f>N83</f>
        <v>402.5</v>
      </c>
    </row>
    <row r="84" spans="2:18" ht="20.100000000000001" customHeight="1" x14ac:dyDescent="0.25">
      <c r="B84" s="155">
        <v>41162</v>
      </c>
      <c r="C84" s="156"/>
      <c r="D84" s="22" t="s">
        <v>99</v>
      </c>
      <c r="E84" s="23"/>
      <c r="F84" s="23"/>
      <c r="G84" s="23"/>
      <c r="H84" s="23"/>
      <c r="I84" s="24"/>
      <c r="J84" s="28" t="s">
        <v>66</v>
      </c>
      <c r="K84" s="126">
        <v>28.75</v>
      </c>
      <c r="L84" s="127"/>
      <c r="M84" s="128"/>
      <c r="N84" s="126"/>
      <c r="O84" s="128"/>
      <c r="P84" s="29" t="s">
        <v>46</v>
      </c>
      <c r="Q84" s="30">
        <f>Q83-K84+N84</f>
        <v>373.75</v>
      </c>
    </row>
    <row r="85" spans="2:18" ht="20.100000000000001" customHeight="1" thickBot="1" x14ac:dyDescent="0.3">
      <c r="B85" s="139"/>
      <c r="C85" s="140"/>
      <c r="D85" s="22"/>
      <c r="E85" s="23"/>
      <c r="F85" s="23"/>
      <c r="G85" s="23"/>
      <c r="H85" s="23"/>
      <c r="I85" s="24"/>
      <c r="J85" s="28"/>
      <c r="K85" s="126"/>
      <c r="L85" s="127"/>
      <c r="M85" s="128"/>
      <c r="N85" s="126">
        <v>0</v>
      </c>
      <c r="O85" s="128"/>
      <c r="P85" s="31"/>
      <c r="Q85" s="30"/>
    </row>
    <row r="86" spans="2:18" ht="20.100000000000001" customHeight="1" thickTop="1" x14ac:dyDescent="0.25">
      <c r="B86" s="124"/>
      <c r="C86" s="125"/>
      <c r="D86" s="22"/>
      <c r="E86" s="23"/>
      <c r="F86" s="23"/>
      <c r="G86" s="23"/>
      <c r="H86" s="23"/>
      <c r="I86" s="24"/>
      <c r="J86" s="28"/>
      <c r="K86" s="126"/>
      <c r="L86" s="127"/>
      <c r="M86" s="128"/>
      <c r="N86" s="126">
        <v>0</v>
      </c>
      <c r="O86" s="128"/>
      <c r="P86" s="29"/>
      <c r="Q86" s="30">
        <f>Q85+K86-N86</f>
        <v>0</v>
      </c>
      <c r="R86" s="32"/>
    </row>
    <row r="87" spans="2:18" ht="20.100000000000001" customHeight="1" thickBot="1" x14ac:dyDescent="0.3">
      <c r="B87" s="124"/>
      <c r="C87" s="125"/>
      <c r="D87" s="22"/>
      <c r="E87" s="23"/>
      <c r="F87" s="23"/>
      <c r="G87" s="23"/>
      <c r="H87" s="23"/>
      <c r="I87" s="24"/>
      <c r="J87" s="28"/>
      <c r="K87" s="126"/>
      <c r="L87" s="127"/>
      <c r="M87" s="128"/>
      <c r="N87" s="126"/>
      <c r="O87" s="128"/>
      <c r="P87" s="31"/>
      <c r="Q87" s="30">
        <f>Q86+K87-O87</f>
        <v>0</v>
      </c>
      <c r="R87" s="33"/>
    </row>
    <row r="88" spans="2:18" ht="20.100000000000001" customHeight="1" thickTop="1" x14ac:dyDescent="0.25">
      <c r="B88" s="124"/>
      <c r="C88" s="125"/>
      <c r="D88" s="22"/>
      <c r="E88" s="23"/>
      <c r="F88" s="23"/>
      <c r="G88" s="23"/>
      <c r="H88" s="23"/>
      <c r="I88" s="24"/>
      <c r="J88" s="28"/>
      <c r="K88" s="126"/>
      <c r="L88" s="127"/>
      <c r="M88" s="128"/>
      <c r="N88" s="126"/>
      <c r="O88" s="128"/>
      <c r="P88" s="29"/>
      <c r="Q88" s="30">
        <f>Q87+K88-O88</f>
        <v>0</v>
      </c>
    </row>
    <row r="90" spans="2:18" x14ac:dyDescent="0.25">
      <c r="B90" s="132"/>
      <c r="C90" s="129"/>
      <c r="D90" s="129"/>
      <c r="E90" s="129"/>
      <c r="F90" s="129"/>
      <c r="G90" s="129"/>
      <c r="H90" s="129"/>
      <c r="I90" s="129"/>
      <c r="J90" s="129"/>
      <c r="K90" s="129"/>
      <c r="L90" s="129"/>
      <c r="M90" s="129"/>
      <c r="N90" s="129"/>
      <c r="O90" s="129"/>
      <c r="P90" s="129"/>
      <c r="Q90" s="122" t="s">
        <v>78</v>
      </c>
    </row>
    <row r="91" spans="2:18" ht="16.5" thickBot="1" x14ac:dyDescent="0.3">
      <c r="B91" s="133"/>
      <c r="C91" s="130"/>
      <c r="D91" s="130"/>
      <c r="E91" s="130"/>
      <c r="F91" s="130"/>
      <c r="G91" s="130"/>
      <c r="H91" s="130"/>
      <c r="I91" s="130"/>
      <c r="J91" s="130"/>
      <c r="K91" s="130"/>
      <c r="L91" s="130"/>
      <c r="M91" s="130"/>
      <c r="N91" s="130"/>
      <c r="O91" s="130"/>
      <c r="P91" s="130"/>
      <c r="Q91" s="123"/>
    </row>
    <row r="92" spans="2:18" ht="16.5" thickTop="1" x14ac:dyDescent="0.25">
      <c r="B92" s="141" t="s">
        <v>40</v>
      </c>
      <c r="C92" s="142"/>
      <c r="D92" s="145" t="s">
        <v>41</v>
      </c>
      <c r="E92" s="146"/>
      <c r="F92" s="146"/>
      <c r="G92" s="146"/>
      <c r="H92" s="146"/>
      <c r="I92" s="142"/>
      <c r="J92" s="142" t="s">
        <v>60</v>
      </c>
      <c r="K92" s="145" t="s">
        <v>42</v>
      </c>
      <c r="L92" s="146"/>
      <c r="M92" s="142"/>
      <c r="N92" s="145" t="s">
        <v>43</v>
      </c>
      <c r="O92" s="142"/>
      <c r="P92" s="26" t="s">
        <v>44</v>
      </c>
      <c r="Q92" s="135" t="s">
        <v>45</v>
      </c>
    </row>
    <row r="93" spans="2:18" x14ac:dyDescent="0.25">
      <c r="B93" s="143"/>
      <c r="C93" s="144"/>
      <c r="D93" s="147"/>
      <c r="E93" s="148"/>
      <c r="F93" s="148"/>
      <c r="G93" s="148"/>
      <c r="H93" s="148"/>
      <c r="I93" s="144"/>
      <c r="J93" s="144"/>
      <c r="K93" s="147"/>
      <c r="L93" s="148"/>
      <c r="M93" s="144"/>
      <c r="N93" s="147"/>
      <c r="O93" s="144"/>
      <c r="P93" s="27" t="s">
        <v>46</v>
      </c>
      <c r="Q93" s="136"/>
    </row>
    <row r="94" spans="2:18" ht="20.100000000000001" customHeight="1" x14ac:dyDescent="0.25">
      <c r="B94" s="153"/>
      <c r="C94" s="154"/>
      <c r="D94" s="22"/>
      <c r="E94" s="23"/>
      <c r="F94" s="23"/>
      <c r="G94" s="23"/>
      <c r="H94" s="23"/>
      <c r="I94" s="24"/>
      <c r="J94" s="28"/>
      <c r="K94" s="126"/>
      <c r="L94" s="127"/>
      <c r="M94" s="128"/>
      <c r="N94" s="126"/>
      <c r="O94" s="128"/>
      <c r="P94" s="29"/>
      <c r="Q94" s="30"/>
    </row>
    <row r="95" spans="2:18" ht="20.100000000000001" customHeight="1" x14ac:dyDescent="0.25">
      <c r="B95" s="139"/>
      <c r="C95" s="140"/>
      <c r="D95" s="22"/>
      <c r="E95" s="23"/>
      <c r="F95" s="23"/>
      <c r="G95" s="23"/>
      <c r="H95" s="23"/>
      <c r="I95" s="24"/>
      <c r="J95" s="28"/>
      <c r="K95" s="126">
        <v>0</v>
      </c>
      <c r="L95" s="127"/>
      <c r="M95" s="128"/>
      <c r="N95" s="126"/>
      <c r="O95" s="128"/>
      <c r="P95" s="29"/>
      <c r="Q95" s="30"/>
    </row>
    <row r="96" spans="2:18" ht="20.100000000000001" customHeight="1" thickBot="1" x14ac:dyDescent="0.3">
      <c r="B96" s="139"/>
      <c r="C96" s="140"/>
      <c r="D96" s="22"/>
      <c r="E96" s="23"/>
      <c r="F96" s="23"/>
      <c r="G96" s="23"/>
      <c r="H96" s="23"/>
      <c r="I96" s="24"/>
      <c r="J96" s="28"/>
      <c r="K96" s="126"/>
      <c r="L96" s="127"/>
      <c r="M96" s="128"/>
      <c r="N96" s="126"/>
      <c r="O96" s="128"/>
      <c r="P96" s="31"/>
      <c r="Q96" s="30">
        <f>Q95+K96-O96</f>
        <v>0</v>
      </c>
    </row>
    <row r="97" spans="2:18" ht="20.100000000000001" customHeight="1" thickTop="1" x14ac:dyDescent="0.25">
      <c r="B97" s="139"/>
      <c r="C97" s="140"/>
      <c r="D97" s="22"/>
      <c r="E97" s="23"/>
      <c r="F97" s="23"/>
      <c r="G97" s="23"/>
      <c r="H97" s="23"/>
      <c r="I97" s="24"/>
      <c r="J97" s="28"/>
      <c r="K97" s="126"/>
      <c r="L97" s="127"/>
      <c r="M97" s="128"/>
      <c r="N97" s="126"/>
      <c r="O97" s="128"/>
      <c r="P97" s="29"/>
      <c r="Q97" s="30">
        <f>Q96+K97-O97</f>
        <v>0</v>
      </c>
      <c r="R97" s="32"/>
    </row>
    <row r="98" spans="2:18" ht="20.100000000000001" customHeight="1" thickBot="1" x14ac:dyDescent="0.3">
      <c r="B98" s="139"/>
      <c r="C98" s="140"/>
      <c r="D98" s="22"/>
      <c r="E98" s="23"/>
      <c r="F98" s="23"/>
      <c r="G98" s="23"/>
      <c r="H98" s="23"/>
      <c r="I98" s="24"/>
      <c r="J98" s="28"/>
      <c r="K98" s="126"/>
      <c r="L98" s="127"/>
      <c r="M98" s="128"/>
      <c r="N98" s="126"/>
      <c r="O98" s="128"/>
      <c r="P98" s="31"/>
      <c r="Q98" s="30">
        <f>Q97+K98-O98</f>
        <v>0</v>
      </c>
      <c r="R98" s="33"/>
    </row>
    <row r="99" spans="2:18" ht="20.100000000000001" customHeight="1" thickTop="1" x14ac:dyDescent="0.25">
      <c r="B99" s="139"/>
      <c r="C99" s="140"/>
      <c r="D99" s="22"/>
      <c r="E99" s="23"/>
      <c r="F99" s="23"/>
      <c r="G99" s="23"/>
      <c r="H99" s="23"/>
      <c r="I99" s="24"/>
      <c r="J99" s="28"/>
      <c r="K99" s="126"/>
      <c r="L99" s="127"/>
      <c r="M99" s="128"/>
      <c r="N99" s="126"/>
      <c r="O99" s="128"/>
      <c r="P99" s="29"/>
      <c r="Q99" s="30">
        <f>Q98+K99-O99</f>
        <v>0</v>
      </c>
    </row>
    <row r="101" spans="2:18" x14ac:dyDescent="0.25">
      <c r="B101" s="132"/>
      <c r="C101" s="129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  <c r="N101" s="129"/>
      <c r="O101" s="129"/>
      <c r="P101" s="129"/>
      <c r="Q101" s="122" t="s">
        <v>78</v>
      </c>
    </row>
    <row r="102" spans="2:18" ht="16.5" thickBot="1" x14ac:dyDescent="0.3">
      <c r="B102" s="133"/>
      <c r="C102" s="130"/>
      <c r="D102" s="130"/>
      <c r="E102" s="130"/>
      <c r="F102" s="130"/>
      <c r="G102" s="130"/>
      <c r="H102" s="130"/>
      <c r="I102" s="130"/>
      <c r="J102" s="130"/>
      <c r="K102" s="130"/>
      <c r="L102" s="130"/>
      <c r="M102" s="130"/>
      <c r="N102" s="130"/>
      <c r="O102" s="130"/>
      <c r="P102" s="130"/>
      <c r="Q102" s="123"/>
    </row>
    <row r="103" spans="2:18" ht="16.5" thickTop="1" x14ac:dyDescent="0.25">
      <c r="B103" s="141" t="s">
        <v>40</v>
      </c>
      <c r="C103" s="142"/>
      <c r="D103" s="145" t="s">
        <v>41</v>
      </c>
      <c r="E103" s="146"/>
      <c r="F103" s="146"/>
      <c r="G103" s="146"/>
      <c r="H103" s="146"/>
      <c r="I103" s="142"/>
      <c r="J103" s="142" t="s">
        <v>60</v>
      </c>
      <c r="K103" s="145" t="s">
        <v>42</v>
      </c>
      <c r="L103" s="146"/>
      <c r="M103" s="142"/>
      <c r="N103" s="145" t="s">
        <v>43</v>
      </c>
      <c r="O103" s="142"/>
      <c r="P103" s="26" t="s">
        <v>44</v>
      </c>
      <c r="Q103" s="135" t="s">
        <v>45</v>
      </c>
    </row>
    <row r="104" spans="2:18" x14ac:dyDescent="0.25">
      <c r="B104" s="143"/>
      <c r="C104" s="144"/>
      <c r="D104" s="147"/>
      <c r="E104" s="148"/>
      <c r="F104" s="148"/>
      <c r="G104" s="148"/>
      <c r="H104" s="148"/>
      <c r="I104" s="144"/>
      <c r="J104" s="144"/>
      <c r="K104" s="147"/>
      <c r="L104" s="148"/>
      <c r="M104" s="144"/>
      <c r="N104" s="147"/>
      <c r="O104" s="144"/>
      <c r="P104" s="27" t="s">
        <v>46</v>
      </c>
      <c r="Q104" s="136"/>
    </row>
    <row r="105" spans="2:18" ht="20.100000000000001" customHeight="1" x14ac:dyDescent="0.25">
      <c r="B105" s="153"/>
      <c r="C105" s="154"/>
      <c r="D105" s="22"/>
      <c r="E105" s="23"/>
      <c r="F105" s="23"/>
      <c r="G105" s="23"/>
      <c r="H105" s="23"/>
      <c r="I105" s="24"/>
      <c r="J105" s="28"/>
      <c r="K105" s="126"/>
      <c r="L105" s="127"/>
      <c r="M105" s="128"/>
      <c r="N105" s="126"/>
      <c r="O105" s="128"/>
      <c r="P105" s="29"/>
      <c r="Q105" s="30"/>
    </row>
    <row r="106" spans="2:18" ht="20.100000000000001" customHeight="1" x14ac:dyDescent="0.25">
      <c r="B106" s="139"/>
      <c r="C106" s="140"/>
      <c r="D106" s="22"/>
      <c r="E106" s="23"/>
      <c r="F106" s="23"/>
      <c r="G106" s="23"/>
      <c r="H106" s="23"/>
      <c r="I106" s="24"/>
      <c r="J106" s="28"/>
      <c r="K106" s="126"/>
      <c r="L106" s="127"/>
      <c r="M106" s="128"/>
      <c r="N106" s="126"/>
      <c r="O106" s="128"/>
      <c r="P106" s="29"/>
      <c r="Q106" s="30"/>
    </row>
    <row r="107" spans="2:18" ht="20.100000000000001" customHeight="1" thickBot="1" x14ac:dyDescent="0.3">
      <c r="B107" s="139"/>
      <c r="C107" s="140"/>
      <c r="D107" s="22"/>
      <c r="E107" s="23"/>
      <c r="F107" s="23"/>
      <c r="G107" s="23"/>
      <c r="H107" s="23"/>
      <c r="I107" s="24"/>
      <c r="J107" s="28"/>
      <c r="K107" s="126"/>
      <c r="L107" s="127"/>
      <c r="M107" s="128"/>
      <c r="N107" s="126"/>
      <c r="O107" s="128"/>
      <c r="P107" s="31"/>
      <c r="Q107" s="30"/>
    </row>
    <row r="108" spans="2:18" ht="20.100000000000001" customHeight="1" thickTop="1" x14ac:dyDescent="0.25">
      <c r="B108" s="124"/>
      <c r="C108" s="125"/>
      <c r="D108" s="22"/>
      <c r="E108" s="23"/>
      <c r="F108" s="23"/>
      <c r="G108" s="23"/>
      <c r="H108" s="23"/>
      <c r="I108" s="24"/>
      <c r="J108" s="28"/>
      <c r="K108" s="126"/>
      <c r="L108" s="127"/>
      <c r="M108" s="128"/>
      <c r="N108" s="126"/>
      <c r="O108" s="128"/>
      <c r="P108" s="29"/>
      <c r="Q108" s="30">
        <f>Q107+K108-O108</f>
        <v>0</v>
      </c>
      <c r="R108" s="32"/>
    </row>
    <row r="109" spans="2:18" ht="20.100000000000001" customHeight="1" thickBot="1" x14ac:dyDescent="0.3">
      <c r="B109" s="124"/>
      <c r="C109" s="125"/>
      <c r="D109" s="22"/>
      <c r="E109" s="23"/>
      <c r="F109" s="23"/>
      <c r="G109" s="23"/>
      <c r="H109" s="23"/>
      <c r="I109" s="24"/>
      <c r="J109" s="28"/>
      <c r="K109" s="126"/>
      <c r="L109" s="127"/>
      <c r="M109" s="128"/>
      <c r="N109" s="126"/>
      <c r="O109" s="128"/>
      <c r="P109" s="31"/>
      <c r="Q109" s="30">
        <f>Q108+K109-O109</f>
        <v>0</v>
      </c>
      <c r="R109" s="33"/>
    </row>
    <row r="110" spans="2:18" ht="20.100000000000001" customHeight="1" thickTop="1" x14ac:dyDescent="0.25">
      <c r="B110" s="124"/>
      <c r="C110" s="125"/>
      <c r="D110" s="22"/>
      <c r="E110" s="23"/>
      <c r="F110" s="23"/>
      <c r="G110" s="23"/>
      <c r="H110" s="23"/>
      <c r="I110" s="24"/>
      <c r="J110" s="28"/>
      <c r="K110" s="126"/>
      <c r="L110" s="127"/>
      <c r="M110" s="128"/>
      <c r="N110" s="126"/>
      <c r="O110" s="128"/>
      <c r="P110" s="29"/>
      <c r="Q110" s="30">
        <f>Q109+K110-O110</f>
        <v>0</v>
      </c>
    </row>
    <row r="112" spans="2:18" ht="23.25" customHeight="1" x14ac:dyDescent="0.25">
      <c r="B112" s="131" t="s">
        <v>48</v>
      </c>
      <c r="C112" s="131"/>
      <c r="D112" s="131"/>
      <c r="E112" s="131"/>
      <c r="F112" s="131"/>
      <c r="G112" s="131"/>
      <c r="H112" s="131"/>
      <c r="I112" s="131"/>
      <c r="J112" s="131"/>
      <c r="K112" s="131"/>
      <c r="L112" s="131"/>
      <c r="M112" s="131"/>
      <c r="N112" s="131"/>
      <c r="O112" s="131"/>
      <c r="P112" s="131"/>
      <c r="Q112" s="131"/>
    </row>
    <row r="115" spans="2:18" x14ac:dyDescent="0.25">
      <c r="B115" s="132" t="s">
        <v>49</v>
      </c>
      <c r="C115" s="129"/>
      <c r="D115" s="129"/>
      <c r="E115" s="134" t="s">
        <v>113</v>
      </c>
      <c r="F115" s="129"/>
      <c r="G115" s="129"/>
      <c r="H115" s="129"/>
      <c r="I115" s="129"/>
      <c r="J115" s="129"/>
      <c r="K115" s="129"/>
      <c r="L115" s="129"/>
      <c r="M115" s="129"/>
      <c r="N115" s="129"/>
      <c r="O115" s="129"/>
      <c r="P115" s="129"/>
      <c r="Q115" s="122" t="s">
        <v>79</v>
      </c>
    </row>
    <row r="116" spans="2:18" ht="16.5" thickBot="1" x14ac:dyDescent="0.3">
      <c r="B116" s="133"/>
      <c r="C116" s="130"/>
      <c r="D116" s="130"/>
      <c r="E116" s="130"/>
      <c r="F116" s="130"/>
      <c r="G116" s="130"/>
      <c r="H116" s="130"/>
      <c r="I116" s="130"/>
      <c r="J116" s="130"/>
      <c r="K116" s="130"/>
      <c r="L116" s="130"/>
      <c r="M116" s="130"/>
      <c r="N116" s="130"/>
      <c r="O116" s="130"/>
      <c r="P116" s="130"/>
      <c r="Q116" s="123"/>
    </row>
    <row r="117" spans="2:18" x14ac:dyDescent="0.25">
      <c r="B117" s="141" t="s">
        <v>40</v>
      </c>
      <c r="C117" s="142"/>
      <c r="D117" s="145" t="s">
        <v>41</v>
      </c>
      <c r="E117" s="146"/>
      <c r="F117" s="146"/>
      <c r="G117" s="146"/>
      <c r="H117" s="146"/>
      <c r="I117" s="142"/>
      <c r="J117" s="142" t="s">
        <v>60</v>
      </c>
      <c r="K117" s="145" t="s">
        <v>42</v>
      </c>
      <c r="L117" s="146"/>
      <c r="M117" s="142"/>
      <c r="N117" s="145" t="s">
        <v>43</v>
      </c>
      <c r="O117" s="142"/>
      <c r="P117" s="26" t="s">
        <v>44</v>
      </c>
      <c r="Q117" s="135" t="s">
        <v>45</v>
      </c>
    </row>
    <row r="118" spans="2:18" x14ac:dyDescent="0.25">
      <c r="B118" s="143"/>
      <c r="C118" s="144"/>
      <c r="D118" s="147"/>
      <c r="E118" s="148"/>
      <c r="F118" s="148"/>
      <c r="G118" s="148"/>
      <c r="H118" s="148"/>
      <c r="I118" s="144"/>
      <c r="J118" s="144"/>
      <c r="K118" s="147"/>
      <c r="L118" s="148"/>
      <c r="M118" s="144"/>
      <c r="N118" s="147"/>
      <c r="O118" s="144"/>
      <c r="P118" s="27" t="s">
        <v>46</v>
      </c>
      <c r="Q118" s="136"/>
    </row>
    <row r="119" spans="2:18" ht="23.1" customHeight="1" x14ac:dyDescent="0.25">
      <c r="B119" s="137">
        <v>45565</v>
      </c>
      <c r="C119" s="138"/>
      <c r="D119" s="22" t="s">
        <v>50</v>
      </c>
      <c r="E119" s="23"/>
      <c r="F119" s="23"/>
      <c r="G119" s="23"/>
      <c r="H119" s="23"/>
      <c r="I119" s="24"/>
      <c r="J119" s="28"/>
      <c r="K119" s="126"/>
      <c r="L119" s="127"/>
      <c r="M119" s="128"/>
      <c r="N119" s="126"/>
      <c r="O119" s="128"/>
      <c r="P119" s="29" t="s">
        <v>44</v>
      </c>
      <c r="Q119" s="30">
        <v>27514.57</v>
      </c>
    </row>
    <row r="120" spans="2:18" ht="23.1" customHeight="1" x14ac:dyDescent="0.25">
      <c r="B120" s="139"/>
      <c r="C120" s="140"/>
      <c r="D120" s="22"/>
      <c r="E120" s="23"/>
      <c r="F120" s="23"/>
      <c r="G120" s="23"/>
      <c r="H120" s="23"/>
      <c r="I120" s="24"/>
      <c r="J120" s="28"/>
      <c r="K120" s="126"/>
      <c r="L120" s="127"/>
      <c r="M120" s="128"/>
      <c r="N120" s="126"/>
      <c r="O120" s="128"/>
      <c r="P120" s="29"/>
      <c r="Q120" s="30"/>
    </row>
    <row r="121" spans="2:18" ht="23.1" customHeight="1" thickBot="1" x14ac:dyDescent="0.3">
      <c r="B121" s="139"/>
      <c r="C121" s="140"/>
      <c r="D121" s="22"/>
      <c r="E121" s="23"/>
      <c r="F121" s="23"/>
      <c r="G121" s="23"/>
      <c r="H121" s="23"/>
      <c r="I121" s="24"/>
      <c r="J121" s="28"/>
      <c r="K121" s="126"/>
      <c r="L121" s="127"/>
      <c r="M121" s="128"/>
      <c r="N121" s="126">
        <v>0</v>
      </c>
      <c r="O121" s="128"/>
      <c r="P121" s="31"/>
      <c r="Q121" s="30">
        <f>Q120+K121-N121</f>
        <v>0</v>
      </c>
    </row>
    <row r="122" spans="2:18" ht="23.1" customHeight="1" thickTop="1" x14ac:dyDescent="0.25">
      <c r="B122" s="124"/>
      <c r="C122" s="125"/>
      <c r="D122" s="22"/>
      <c r="E122" s="23"/>
      <c r="F122" s="23"/>
      <c r="G122" s="23"/>
      <c r="H122" s="23"/>
      <c r="I122" s="24"/>
      <c r="J122" s="28"/>
      <c r="K122" s="126"/>
      <c r="L122" s="127"/>
      <c r="M122" s="128"/>
      <c r="N122" s="126">
        <v>0</v>
      </c>
      <c r="O122" s="128"/>
      <c r="P122" s="29"/>
      <c r="Q122" s="30">
        <f>Q121+K122-N122</f>
        <v>0</v>
      </c>
      <c r="R122" s="32"/>
    </row>
    <row r="123" spans="2:18" ht="23.1" customHeight="1" thickBot="1" x14ac:dyDescent="0.3">
      <c r="B123" s="124"/>
      <c r="C123" s="125"/>
      <c r="D123" s="22"/>
      <c r="E123" s="23"/>
      <c r="F123" s="23"/>
      <c r="G123" s="23"/>
      <c r="H123" s="23"/>
      <c r="I123" s="24"/>
      <c r="J123" s="28"/>
      <c r="K123" s="126"/>
      <c r="L123" s="127"/>
      <c r="M123" s="128"/>
      <c r="N123" s="126"/>
      <c r="O123" s="128"/>
      <c r="P123" s="29"/>
      <c r="Q123" s="30">
        <f>Q122+K123-O123</f>
        <v>0</v>
      </c>
      <c r="R123" s="33"/>
    </row>
    <row r="124" spans="2:18" ht="23.1" customHeight="1" thickTop="1" x14ac:dyDescent="0.25"/>
    <row r="125" spans="2:18" x14ac:dyDescent="0.25">
      <c r="B125" s="132" t="s">
        <v>49</v>
      </c>
      <c r="C125" s="129"/>
      <c r="D125" s="129"/>
      <c r="E125" s="129" t="s">
        <v>52</v>
      </c>
      <c r="F125" s="129"/>
      <c r="G125" s="129"/>
      <c r="H125" s="129"/>
      <c r="I125" s="129"/>
      <c r="J125" s="129"/>
      <c r="K125" s="129"/>
      <c r="L125" s="129"/>
      <c r="M125" s="129"/>
      <c r="N125" s="129"/>
      <c r="O125" s="129"/>
      <c r="P125" s="129"/>
      <c r="Q125" s="122" t="s">
        <v>80</v>
      </c>
    </row>
    <row r="126" spans="2:18" ht="16.5" thickBot="1" x14ac:dyDescent="0.3">
      <c r="B126" s="133"/>
      <c r="C126" s="130"/>
      <c r="D126" s="130"/>
      <c r="E126" s="130"/>
      <c r="F126" s="130"/>
      <c r="G126" s="130"/>
      <c r="H126" s="130"/>
      <c r="I126" s="130"/>
      <c r="J126" s="130"/>
      <c r="K126" s="130"/>
      <c r="L126" s="130"/>
      <c r="M126" s="130"/>
      <c r="N126" s="130"/>
      <c r="O126" s="130"/>
      <c r="P126" s="130"/>
      <c r="Q126" s="123"/>
    </row>
    <row r="127" spans="2:18" ht="16.5" thickTop="1" x14ac:dyDescent="0.25">
      <c r="B127" s="141" t="s">
        <v>40</v>
      </c>
      <c r="C127" s="142"/>
      <c r="D127" s="145" t="s">
        <v>41</v>
      </c>
      <c r="E127" s="146"/>
      <c r="F127" s="146"/>
      <c r="G127" s="146"/>
      <c r="H127" s="146"/>
      <c r="I127" s="142"/>
      <c r="J127" s="142" t="s">
        <v>60</v>
      </c>
      <c r="K127" s="145" t="s">
        <v>42</v>
      </c>
      <c r="L127" s="146"/>
      <c r="M127" s="142"/>
      <c r="N127" s="145" t="s">
        <v>43</v>
      </c>
      <c r="O127" s="142"/>
      <c r="P127" s="26" t="s">
        <v>44</v>
      </c>
      <c r="Q127" s="135" t="s">
        <v>45</v>
      </c>
    </row>
    <row r="128" spans="2:18" x14ac:dyDescent="0.25">
      <c r="B128" s="143"/>
      <c r="C128" s="144"/>
      <c r="D128" s="147"/>
      <c r="E128" s="148"/>
      <c r="F128" s="148"/>
      <c r="G128" s="148"/>
      <c r="H128" s="148"/>
      <c r="I128" s="144"/>
      <c r="J128" s="144"/>
      <c r="K128" s="147"/>
      <c r="L128" s="148"/>
      <c r="M128" s="144"/>
      <c r="N128" s="147"/>
      <c r="O128" s="144"/>
      <c r="P128" s="27" t="s">
        <v>46</v>
      </c>
      <c r="Q128" s="136"/>
    </row>
    <row r="129" spans="2:18" ht="23.1" customHeight="1" x14ac:dyDescent="0.25">
      <c r="B129" s="137">
        <v>45565</v>
      </c>
      <c r="C129" s="138"/>
      <c r="D129" s="22" t="s">
        <v>50</v>
      </c>
      <c r="E129" s="23"/>
      <c r="F129" s="23"/>
      <c r="G129" s="23"/>
      <c r="H129" s="23"/>
      <c r="I129" s="24"/>
      <c r="J129" s="28"/>
      <c r="K129" s="126"/>
      <c r="L129" s="127"/>
      <c r="M129" s="128"/>
      <c r="N129" s="126"/>
      <c r="O129" s="128"/>
      <c r="P129" s="29" t="s">
        <v>44</v>
      </c>
      <c r="Q129" s="30">
        <v>1644.5</v>
      </c>
    </row>
    <row r="130" spans="2:18" ht="23.1" customHeight="1" x14ac:dyDescent="0.25">
      <c r="B130" s="139"/>
      <c r="C130" s="140"/>
      <c r="D130" s="22"/>
      <c r="E130" s="23"/>
      <c r="F130" s="23"/>
      <c r="G130" s="23"/>
      <c r="H130" s="23"/>
      <c r="I130" s="24"/>
      <c r="J130" s="28"/>
      <c r="K130" s="126"/>
      <c r="L130" s="127"/>
      <c r="M130" s="128"/>
      <c r="N130" s="126"/>
      <c r="O130" s="128"/>
      <c r="P130" s="29"/>
      <c r="Q130" s="30"/>
    </row>
    <row r="131" spans="2:18" ht="23.1" customHeight="1" thickBot="1" x14ac:dyDescent="0.3">
      <c r="B131" s="139"/>
      <c r="C131" s="140"/>
      <c r="D131" s="22"/>
      <c r="E131" s="23"/>
      <c r="F131" s="23"/>
      <c r="G131" s="23"/>
      <c r="H131" s="23"/>
      <c r="I131" s="24"/>
      <c r="J131" s="28"/>
      <c r="K131" s="126"/>
      <c r="L131" s="127"/>
      <c r="M131" s="128"/>
      <c r="N131" s="126">
        <v>0</v>
      </c>
      <c r="O131" s="128"/>
      <c r="P131" s="31"/>
      <c r="Q131" s="30">
        <f>Q130+K131-N131</f>
        <v>0</v>
      </c>
    </row>
    <row r="132" spans="2:18" ht="23.1" customHeight="1" thickTop="1" x14ac:dyDescent="0.25">
      <c r="B132" s="124"/>
      <c r="C132" s="125"/>
      <c r="D132" s="22"/>
      <c r="E132" s="23"/>
      <c r="F132" s="23"/>
      <c r="G132" s="23"/>
      <c r="H132" s="23"/>
      <c r="I132" s="24"/>
      <c r="J132" s="28"/>
      <c r="K132" s="126"/>
      <c r="L132" s="127"/>
      <c r="M132" s="128"/>
      <c r="N132" s="126">
        <v>0</v>
      </c>
      <c r="O132" s="128"/>
      <c r="P132" s="29"/>
      <c r="Q132" s="30">
        <f>Q131+K132-N132</f>
        <v>0</v>
      </c>
      <c r="R132" s="32"/>
    </row>
    <row r="133" spans="2:18" ht="23.1" customHeight="1" thickBot="1" x14ac:dyDescent="0.3">
      <c r="B133" s="124"/>
      <c r="C133" s="125"/>
      <c r="D133" s="22"/>
      <c r="E133" s="23"/>
      <c r="F133" s="23"/>
      <c r="G133" s="23"/>
      <c r="H133" s="23"/>
      <c r="I133" s="24"/>
      <c r="J133" s="28"/>
      <c r="K133" s="126"/>
      <c r="L133" s="127"/>
      <c r="M133" s="128"/>
      <c r="N133" s="126"/>
      <c r="O133" s="128"/>
      <c r="P133" s="29"/>
      <c r="Q133" s="30">
        <f>Q132+K133-O133</f>
        <v>0</v>
      </c>
      <c r="R133" s="33"/>
    </row>
    <row r="134" spans="2:18" ht="23.1" customHeight="1" thickTop="1" x14ac:dyDescent="0.25"/>
    <row r="135" spans="2:18" x14ac:dyDescent="0.25">
      <c r="B135" s="132" t="s">
        <v>51</v>
      </c>
      <c r="C135" s="129"/>
      <c r="D135" s="129"/>
      <c r="E135" s="129" t="s">
        <v>55</v>
      </c>
      <c r="F135" s="129"/>
      <c r="G135" s="129"/>
      <c r="H135" s="129"/>
      <c r="I135" s="129"/>
      <c r="J135" s="129"/>
      <c r="K135" s="129"/>
      <c r="L135" s="129"/>
      <c r="M135" s="129"/>
      <c r="N135" s="129"/>
      <c r="O135" s="129"/>
      <c r="P135" s="129"/>
      <c r="Q135" s="122" t="s">
        <v>81</v>
      </c>
    </row>
    <row r="136" spans="2:18" ht="16.5" thickBot="1" x14ac:dyDescent="0.3">
      <c r="B136" s="133"/>
      <c r="C136" s="130"/>
      <c r="D136" s="130"/>
      <c r="E136" s="130"/>
      <c r="F136" s="130"/>
      <c r="G136" s="130"/>
      <c r="H136" s="130"/>
      <c r="I136" s="130"/>
      <c r="J136" s="130"/>
      <c r="K136" s="130"/>
      <c r="L136" s="130"/>
      <c r="M136" s="130"/>
      <c r="N136" s="130"/>
      <c r="O136" s="130"/>
      <c r="P136" s="130"/>
      <c r="Q136" s="123"/>
    </row>
    <row r="137" spans="2:18" ht="16.5" thickTop="1" x14ac:dyDescent="0.25">
      <c r="B137" s="141" t="s">
        <v>40</v>
      </c>
      <c r="C137" s="142"/>
      <c r="D137" s="145" t="s">
        <v>41</v>
      </c>
      <c r="E137" s="146"/>
      <c r="F137" s="146"/>
      <c r="G137" s="146"/>
      <c r="H137" s="146"/>
      <c r="I137" s="142"/>
      <c r="J137" s="142" t="s">
        <v>60</v>
      </c>
      <c r="K137" s="145" t="s">
        <v>42</v>
      </c>
      <c r="L137" s="146"/>
      <c r="M137" s="142"/>
      <c r="N137" s="145" t="s">
        <v>43</v>
      </c>
      <c r="O137" s="142"/>
      <c r="P137" s="26" t="s">
        <v>44</v>
      </c>
      <c r="Q137" s="135" t="s">
        <v>45</v>
      </c>
    </row>
    <row r="138" spans="2:18" x14ac:dyDescent="0.25">
      <c r="B138" s="143"/>
      <c r="C138" s="144"/>
      <c r="D138" s="147"/>
      <c r="E138" s="148"/>
      <c r="F138" s="148"/>
      <c r="G138" s="148"/>
      <c r="H138" s="148"/>
      <c r="I138" s="144"/>
      <c r="J138" s="144"/>
      <c r="K138" s="147"/>
      <c r="L138" s="148"/>
      <c r="M138" s="144"/>
      <c r="N138" s="147"/>
      <c r="O138" s="144"/>
      <c r="P138" s="27" t="s">
        <v>46</v>
      </c>
      <c r="Q138" s="136"/>
    </row>
    <row r="139" spans="2:18" ht="23.1" customHeight="1" x14ac:dyDescent="0.25">
      <c r="B139" s="137">
        <v>45565</v>
      </c>
      <c r="C139" s="138"/>
      <c r="D139" s="22" t="s">
        <v>50</v>
      </c>
      <c r="E139" s="23"/>
      <c r="F139" s="23"/>
      <c r="G139" s="23"/>
      <c r="H139" s="23"/>
      <c r="I139" s="24"/>
      <c r="J139" s="28"/>
      <c r="K139" s="126"/>
      <c r="L139" s="127"/>
      <c r="M139" s="128"/>
      <c r="N139" s="126"/>
      <c r="O139" s="128"/>
      <c r="P139" s="29" t="s">
        <v>44</v>
      </c>
      <c r="Q139" s="30">
        <v>250</v>
      </c>
    </row>
    <row r="140" spans="2:18" ht="23.1" customHeight="1" x14ac:dyDescent="0.25">
      <c r="B140" s="139"/>
      <c r="C140" s="140"/>
      <c r="D140" s="22"/>
      <c r="E140" s="23"/>
      <c r="F140" s="23"/>
      <c r="G140" s="23"/>
      <c r="H140" s="23"/>
      <c r="I140" s="24"/>
      <c r="J140" s="28"/>
      <c r="K140" s="126">
        <v>0</v>
      </c>
      <c r="L140" s="127"/>
      <c r="M140" s="128"/>
      <c r="N140" s="126"/>
      <c r="O140" s="128"/>
      <c r="P140" s="29"/>
      <c r="Q140" s="30"/>
    </row>
    <row r="141" spans="2:18" ht="23.1" customHeight="1" thickBot="1" x14ac:dyDescent="0.3">
      <c r="B141" s="139"/>
      <c r="C141" s="140"/>
      <c r="D141" s="22"/>
      <c r="E141" s="23"/>
      <c r="F141" s="23"/>
      <c r="G141" s="23"/>
      <c r="H141" s="23"/>
      <c r="I141" s="24"/>
      <c r="J141" s="28"/>
      <c r="K141" s="126"/>
      <c r="L141" s="127"/>
      <c r="M141" s="128"/>
      <c r="N141" s="126"/>
      <c r="O141" s="128"/>
      <c r="P141" s="31"/>
      <c r="Q141" s="30"/>
    </row>
    <row r="142" spans="2:18" ht="23.1" customHeight="1" thickTop="1" x14ac:dyDescent="0.25">
      <c r="B142" s="124"/>
      <c r="C142" s="125"/>
      <c r="D142" s="22"/>
      <c r="E142" s="23"/>
      <c r="F142" s="23"/>
      <c r="G142" s="23"/>
      <c r="H142" s="23"/>
      <c r="I142" s="24"/>
      <c r="J142" s="28"/>
      <c r="K142" s="126"/>
      <c r="L142" s="127"/>
      <c r="M142" s="128"/>
      <c r="N142" s="126"/>
      <c r="O142" s="128"/>
      <c r="P142" s="29"/>
      <c r="Q142" s="30"/>
      <c r="R142" s="32"/>
    </row>
    <row r="143" spans="2:18" ht="23.1" customHeight="1" thickBot="1" x14ac:dyDescent="0.3">
      <c r="B143" s="124"/>
      <c r="C143" s="125"/>
      <c r="D143" s="22"/>
      <c r="E143" s="23"/>
      <c r="F143" s="23"/>
      <c r="G143" s="23"/>
      <c r="H143" s="23"/>
      <c r="I143" s="24"/>
      <c r="J143" s="28"/>
      <c r="K143" s="126"/>
      <c r="L143" s="127"/>
      <c r="M143" s="128"/>
      <c r="N143" s="126"/>
      <c r="O143" s="128"/>
      <c r="P143" s="29"/>
      <c r="Q143" s="30"/>
      <c r="R143" s="33"/>
    </row>
    <row r="144" spans="2:18" ht="5.25" customHeight="1" thickTop="1" x14ac:dyDescent="0.25">
      <c r="B144" s="25"/>
      <c r="C144" s="25"/>
      <c r="D144" s="54"/>
      <c r="E144" s="54"/>
      <c r="F144" s="54"/>
      <c r="G144" s="54"/>
      <c r="H144" s="54"/>
      <c r="I144" s="54"/>
      <c r="K144" s="55"/>
      <c r="L144" s="55"/>
      <c r="M144" s="55"/>
      <c r="N144" s="55"/>
      <c r="O144" s="55"/>
      <c r="Q144" s="56"/>
      <c r="R144" s="6"/>
    </row>
    <row r="145" spans="2:18" ht="23.25" customHeight="1" x14ac:dyDescent="0.25">
      <c r="B145" s="131" t="s">
        <v>48</v>
      </c>
      <c r="C145" s="131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</row>
    <row r="148" spans="2:18" x14ac:dyDescent="0.25">
      <c r="B148" s="132" t="s">
        <v>51</v>
      </c>
      <c r="C148" s="129"/>
      <c r="D148" s="129"/>
      <c r="E148" s="129" t="s">
        <v>67</v>
      </c>
      <c r="F148" s="129"/>
      <c r="G148" s="129"/>
      <c r="H148" s="129"/>
      <c r="I148" s="129"/>
      <c r="J148" s="129"/>
      <c r="K148" s="129"/>
      <c r="L148" s="129"/>
      <c r="M148" s="129"/>
      <c r="N148" s="129"/>
      <c r="O148" s="129"/>
      <c r="P148" s="129"/>
      <c r="Q148" s="122" t="s">
        <v>82</v>
      </c>
    </row>
    <row r="149" spans="2:18" ht="16.5" thickBot="1" x14ac:dyDescent="0.3">
      <c r="B149" s="133"/>
      <c r="C149" s="130"/>
      <c r="D149" s="130"/>
      <c r="E149" s="130"/>
      <c r="F149" s="130"/>
      <c r="G149" s="130"/>
      <c r="H149" s="130"/>
      <c r="I149" s="130"/>
      <c r="J149" s="130"/>
      <c r="K149" s="130"/>
      <c r="L149" s="130"/>
      <c r="M149" s="130"/>
      <c r="N149" s="130"/>
      <c r="O149" s="130"/>
      <c r="P149" s="130"/>
      <c r="Q149" s="123"/>
    </row>
    <row r="150" spans="2:18" ht="16.5" thickTop="1" x14ac:dyDescent="0.25">
      <c r="B150" s="141" t="s">
        <v>40</v>
      </c>
      <c r="C150" s="142"/>
      <c r="D150" s="145" t="s">
        <v>41</v>
      </c>
      <c r="E150" s="146"/>
      <c r="F150" s="146"/>
      <c r="G150" s="146"/>
      <c r="H150" s="146"/>
      <c r="I150" s="142"/>
      <c r="J150" s="142" t="s">
        <v>60</v>
      </c>
      <c r="K150" s="145" t="s">
        <v>42</v>
      </c>
      <c r="L150" s="146"/>
      <c r="M150" s="142"/>
      <c r="N150" s="145" t="s">
        <v>43</v>
      </c>
      <c r="O150" s="142"/>
      <c r="P150" s="26" t="s">
        <v>44</v>
      </c>
      <c r="Q150" s="135" t="s">
        <v>45</v>
      </c>
    </row>
    <row r="151" spans="2:18" x14ac:dyDescent="0.25">
      <c r="B151" s="143"/>
      <c r="C151" s="144"/>
      <c r="D151" s="147"/>
      <c r="E151" s="148"/>
      <c r="F151" s="148"/>
      <c r="G151" s="148"/>
      <c r="H151" s="148"/>
      <c r="I151" s="144"/>
      <c r="J151" s="144"/>
      <c r="K151" s="147"/>
      <c r="L151" s="148"/>
      <c r="M151" s="144"/>
      <c r="N151" s="147"/>
      <c r="O151" s="144"/>
      <c r="P151" s="27" t="s">
        <v>46</v>
      </c>
      <c r="Q151" s="136"/>
    </row>
    <row r="152" spans="2:18" ht="23.1" customHeight="1" x14ac:dyDescent="0.25">
      <c r="B152" s="137">
        <v>45565</v>
      </c>
      <c r="C152" s="138"/>
      <c r="D152" s="22" t="s">
        <v>50</v>
      </c>
      <c r="E152" s="23"/>
      <c r="F152" s="23"/>
      <c r="G152" s="23"/>
      <c r="H152" s="23"/>
      <c r="I152" s="24"/>
      <c r="J152" s="28"/>
      <c r="K152" s="126"/>
      <c r="L152" s="127"/>
      <c r="M152" s="128"/>
      <c r="N152" s="126"/>
      <c r="O152" s="128"/>
      <c r="P152" s="29" t="s">
        <v>44</v>
      </c>
      <c r="Q152" s="30">
        <v>12000</v>
      </c>
    </row>
    <row r="153" spans="2:18" ht="23.1" customHeight="1" x14ac:dyDescent="0.25">
      <c r="B153" s="139"/>
      <c r="C153" s="140"/>
      <c r="D153" s="22"/>
      <c r="E153" s="23"/>
      <c r="F153" s="23"/>
      <c r="G153" s="23"/>
      <c r="H153" s="23"/>
      <c r="I153" s="24"/>
      <c r="J153" s="28"/>
      <c r="K153" s="126"/>
      <c r="L153" s="127"/>
      <c r="M153" s="128"/>
      <c r="N153" s="126"/>
      <c r="O153" s="128"/>
      <c r="P153" s="29"/>
      <c r="Q153" s="30"/>
    </row>
    <row r="154" spans="2:18" ht="23.1" customHeight="1" thickBot="1" x14ac:dyDescent="0.3">
      <c r="B154" s="139"/>
      <c r="C154" s="140"/>
      <c r="D154" s="22"/>
      <c r="E154" s="23"/>
      <c r="F154" s="23"/>
      <c r="G154" s="23"/>
      <c r="H154" s="23"/>
      <c r="I154" s="24"/>
      <c r="J154" s="28"/>
      <c r="K154" s="126"/>
      <c r="L154" s="127"/>
      <c r="M154" s="128"/>
      <c r="N154" s="126"/>
      <c r="O154" s="128"/>
      <c r="P154" s="31"/>
      <c r="Q154" s="30"/>
    </row>
    <row r="155" spans="2:18" ht="23.1" customHeight="1" thickTop="1" x14ac:dyDescent="0.25">
      <c r="B155" s="124"/>
      <c r="C155" s="125"/>
      <c r="D155" s="22"/>
      <c r="E155" s="23"/>
      <c r="F155" s="23"/>
      <c r="G155" s="23"/>
      <c r="H155" s="23"/>
      <c r="I155" s="24"/>
      <c r="J155" s="28"/>
      <c r="K155" s="126"/>
      <c r="L155" s="127"/>
      <c r="M155" s="128"/>
      <c r="N155" s="126"/>
      <c r="O155" s="128"/>
      <c r="P155" s="29"/>
      <c r="Q155" s="30"/>
      <c r="R155" s="32"/>
    </row>
    <row r="156" spans="2:18" ht="23.1" customHeight="1" thickBot="1" x14ac:dyDescent="0.3">
      <c r="B156" s="124"/>
      <c r="C156" s="125"/>
      <c r="D156" s="22"/>
      <c r="E156" s="23"/>
      <c r="F156" s="23"/>
      <c r="G156" s="23"/>
      <c r="H156" s="23"/>
      <c r="I156" s="24"/>
      <c r="J156" s="28"/>
      <c r="K156" s="126"/>
      <c r="L156" s="127"/>
      <c r="M156" s="128"/>
      <c r="N156" s="126"/>
      <c r="O156" s="128"/>
      <c r="P156" s="29"/>
      <c r="Q156" s="30"/>
      <c r="R156" s="33"/>
    </row>
    <row r="157" spans="2:18" ht="23.1" customHeight="1" thickTop="1" x14ac:dyDescent="0.25"/>
    <row r="158" spans="2:18" x14ac:dyDescent="0.25">
      <c r="B158" s="132" t="s">
        <v>49</v>
      </c>
      <c r="C158" s="129"/>
      <c r="D158" s="129"/>
      <c r="E158" s="129" t="s">
        <v>56</v>
      </c>
      <c r="F158" s="129"/>
      <c r="G158" s="129"/>
      <c r="H158" s="129"/>
      <c r="I158" s="129"/>
      <c r="J158" s="129"/>
      <c r="K158" s="129"/>
      <c r="L158" s="129"/>
      <c r="M158" s="129"/>
      <c r="N158" s="129"/>
      <c r="O158" s="129"/>
      <c r="P158" s="129"/>
      <c r="Q158" s="122" t="s">
        <v>83</v>
      </c>
    </row>
    <row r="159" spans="2:18" ht="16.5" thickBot="1" x14ac:dyDescent="0.3">
      <c r="B159" s="133"/>
      <c r="C159" s="130"/>
      <c r="D159" s="130"/>
      <c r="E159" s="130"/>
      <c r="F159" s="130"/>
      <c r="G159" s="130"/>
      <c r="H159" s="130"/>
      <c r="I159" s="130"/>
      <c r="J159" s="130"/>
      <c r="K159" s="130"/>
      <c r="L159" s="130"/>
      <c r="M159" s="130"/>
      <c r="N159" s="130"/>
      <c r="O159" s="130"/>
      <c r="P159" s="130"/>
      <c r="Q159" s="123"/>
    </row>
    <row r="160" spans="2:18" ht="16.5" thickTop="1" x14ac:dyDescent="0.25">
      <c r="B160" s="141" t="s">
        <v>40</v>
      </c>
      <c r="C160" s="142"/>
      <c r="D160" s="145" t="s">
        <v>41</v>
      </c>
      <c r="E160" s="146"/>
      <c r="F160" s="146"/>
      <c r="G160" s="146"/>
      <c r="H160" s="146"/>
      <c r="I160" s="142"/>
      <c r="J160" s="142" t="s">
        <v>60</v>
      </c>
      <c r="K160" s="145" t="s">
        <v>42</v>
      </c>
      <c r="L160" s="146"/>
      <c r="M160" s="142"/>
      <c r="N160" s="145" t="s">
        <v>43</v>
      </c>
      <c r="O160" s="142"/>
      <c r="P160" s="26" t="s">
        <v>44</v>
      </c>
      <c r="Q160" s="135" t="s">
        <v>45</v>
      </c>
    </row>
    <row r="161" spans="2:18" x14ac:dyDescent="0.25">
      <c r="B161" s="143"/>
      <c r="C161" s="144"/>
      <c r="D161" s="147"/>
      <c r="E161" s="148"/>
      <c r="F161" s="148"/>
      <c r="G161" s="148"/>
      <c r="H161" s="148"/>
      <c r="I161" s="144"/>
      <c r="J161" s="144"/>
      <c r="K161" s="147"/>
      <c r="L161" s="148"/>
      <c r="M161" s="144"/>
      <c r="N161" s="147"/>
      <c r="O161" s="144"/>
      <c r="P161" s="27" t="s">
        <v>46</v>
      </c>
      <c r="Q161" s="136"/>
    </row>
    <row r="162" spans="2:18" ht="23.1" customHeight="1" x14ac:dyDescent="0.25">
      <c r="B162" s="137">
        <v>45565</v>
      </c>
      <c r="C162" s="138"/>
      <c r="D162" s="22" t="s">
        <v>50</v>
      </c>
      <c r="E162" s="23"/>
      <c r="F162" s="23"/>
      <c r="G162" s="23"/>
      <c r="H162" s="23"/>
      <c r="I162" s="24"/>
      <c r="J162" s="28"/>
      <c r="K162" s="126"/>
      <c r="L162" s="127"/>
      <c r="M162" s="128"/>
      <c r="N162" s="126"/>
      <c r="O162" s="128"/>
      <c r="P162" s="29" t="s">
        <v>46</v>
      </c>
      <c r="Q162" s="30">
        <v>7014.99</v>
      </c>
    </row>
    <row r="163" spans="2:18" ht="23.1" customHeight="1" x14ac:dyDescent="0.25">
      <c r="B163" s="139"/>
      <c r="C163" s="140"/>
      <c r="D163" s="22"/>
      <c r="E163" s="23"/>
      <c r="F163" s="23"/>
      <c r="G163" s="23"/>
      <c r="H163" s="23"/>
      <c r="I163" s="24"/>
      <c r="J163" s="28"/>
      <c r="K163" s="126"/>
      <c r="L163" s="127"/>
      <c r="M163" s="128"/>
      <c r="N163" s="126"/>
      <c r="O163" s="128"/>
      <c r="P163" s="29"/>
      <c r="Q163" s="30"/>
    </row>
    <row r="164" spans="2:18" ht="23.1" customHeight="1" thickBot="1" x14ac:dyDescent="0.3">
      <c r="B164" s="139"/>
      <c r="C164" s="140"/>
      <c r="D164" s="22"/>
      <c r="E164" s="23"/>
      <c r="F164" s="23"/>
      <c r="G164" s="23"/>
      <c r="H164" s="23"/>
      <c r="I164" s="24"/>
      <c r="J164" s="28"/>
      <c r="K164" s="126"/>
      <c r="L164" s="127"/>
      <c r="M164" s="128"/>
      <c r="N164" s="126">
        <v>0</v>
      </c>
      <c r="O164" s="128"/>
      <c r="P164" s="31"/>
      <c r="Q164" s="30">
        <f>Q163+K164-N164</f>
        <v>0</v>
      </c>
    </row>
    <row r="165" spans="2:18" ht="23.1" customHeight="1" thickTop="1" x14ac:dyDescent="0.25">
      <c r="B165" s="124"/>
      <c r="C165" s="125"/>
      <c r="D165" s="22"/>
      <c r="E165" s="23"/>
      <c r="F165" s="23"/>
      <c r="G165" s="23"/>
      <c r="H165" s="23"/>
      <c r="I165" s="24"/>
      <c r="J165" s="28"/>
      <c r="K165" s="126"/>
      <c r="L165" s="127"/>
      <c r="M165" s="128"/>
      <c r="N165" s="126">
        <v>0</v>
      </c>
      <c r="O165" s="128"/>
      <c r="P165" s="29"/>
      <c r="Q165" s="30">
        <f>Q164+K165-N165</f>
        <v>0</v>
      </c>
      <c r="R165" s="32"/>
    </row>
    <row r="166" spans="2:18" ht="23.1" customHeight="1" thickBot="1" x14ac:dyDescent="0.3">
      <c r="B166" s="124"/>
      <c r="C166" s="125"/>
      <c r="D166" s="22"/>
      <c r="E166" s="23"/>
      <c r="F166" s="23"/>
      <c r="G166" s="23"/>
      <c r="H166" s="23"/>
      <c r="I166" s="24"/>
      <c r="J166" s="28"/>
      <c r="K166" s="126"/>
      <c r="L166" s="127"/>
      <c r="M166" s="128"/>
      <c r="N166" s="126"/>
      <c r="O166" s="128"/>
      <c r="P166" s="29"/>
      <c r="Q166" s="30">
        <f>Q165+K166-O166</f>
        <v>0</v>
      </c>
      <c r="R166" s="33"/>
    </row>
    <row r="167" spans="2:18" ht="23.1" customHeight="1" thickTop="1" x14ac:dyDescent="0.25"/>
    <row r="168" spans="2:18" x14ac:dyDescent="0.25">
      <c r="B168" s="132" t="s">
        <v>51</v>
      </c>
      <c r="C168" s="129"/>
      <c r="D168" s="129"/>
      <c r="E168" s="129" t="s">
        <v>57</v>
      </c>
      <c r="F168" s="129"/>
      <c r="G168" s="129"/>
      <c r="H168" s="129"/>
      <c r="I168" s="129"/>
      <c r="J168" s="129"/>
      <c r="K168" s="129"/>
      <c r="L168" s="129"/>
      <c r="M168" s="129"/>
      <c r="N168" s="129"/>
      <c r="O168" s="129"/>
      <c r="P168" s="129"/>
      <c r="Q168" s="122" t="s">
        <v>84</v>
      </c>
    </row>
    <row r="169" spans="2:18" ht="16.5" thickBot="1" x14ac:dyDescent="0.3">
      <c r="B169" s="133"/>
      <c r="C169" s="130"/>
      <c r="D169" s="130"/>
      <c r="E169" s="130"/>
      <c r="F169" s="130"/>
      <c r="G169" s="130"/>
      <c r="H169" s="130"/>
      <c r="I169" s="130"/>
      <c r="J169" s="130"/>
      <c r="K169" s="130"/>
      <c r="L169" s="130"/>
      <c r="M169" s="130"/>
      <c r="N169" s="130"/>
      <c r="O169" s="130"/>
      <c r="P169" s="130"/>
      <c r="Q169" s="123"/>
    </row>
    <row r="170" spans="2:18" ht="16.5" thickTop="1" x14ac:dyDescent="0.25">
      <c r="B170" s="141" t="s">
        <v>40</v>
      </c>
      <c r="C170" s="142"/>
      <c r="D170" s="145" t="s">
        <v>41</v>
      </c>
      <c r="E170" s="146"/>
      <c r="F170" s="146"/>
      <c r="G170" s="146"/>
      <c r="H170" s="146"/>
      <c r="I170" s="142"/>
      <c r="J170" s="142" t="s">
        <v>60</v>
      </c>
      <c r="K170" s="145" t="s">
        <v>42</v>
      </c>
      <c r="L170" s="146"/>
      <c r="M170" s="142"/>
      <c r="N170" s="145" t="s">
        <v>43</v>
      </c>
      <c r="O170" s="142"/>
      <c r="P170" s="26" t="s">
        <v>44</v>
      </c>
      <c r="Q170" s="135" t="s">
        <v>45</v>
      </c>
    </row>
    <row r="171" spans="2:18" x14ac:dyDescent="0.25">
      <c r="B171" s="143"/>
      <c r="C171" s="144"/>
      <c r="D171" s="147"/>
      <c r="E171" s="148"/>
      <c r="F171" s="148"/>
      <c r="G171" s="148"/>
      <c r="H171" s="148"/>
      <c r="I171" s="144"/>
      <c r="J171" s="144"/>
      <c r="K171" s="147"/>
      <c r="L171" s="148"/>
      <c r="M171" s="144"/>
      <c r="N171" s="147"/>
      <c r="O171" s="144"/>
      <c r="P171" s="27" t="s">
        <v>46</v>
      </c>
      <c r="Q171" s="136"/>
    </row>
    <row r="172" spans="2:18" ht="23.1" customHeight="1" x14ac:dyDescent="0.25">
      <c r="B172" s="137">
        <v>45565</v>
      </c>
      <c r="C172" s="138"/>
      <c r="D172" s="22" t="s">
        <v>50</v>
      </c>
      <c r="E172" s="23"/>
      <c r="F172" s="23"/>
      <c r="G172" s="23"/>
      <c r="H172" s="23"/>
      <c r="I172" s="24"/>
      <c r="J172" s="28"/>
      <c r="K172" s="126"/>
      <c r="L172" s="127"/>
      <c r="M172" s="128"/>
      <c r="N172" s="126"/>
      <c r="O172" s="128"/>
      <c r="P172" s="29" t="s">
        <v>46</v>
      </c>
      <c r="Q172" s="30">
        <v>2369.27</v>
      </c>
    </row>
    <row r="173" spans="2:18" ht="23.1" customHeight="1" x14ac:dyDescent="0.25">
      <c r="B173" s="139"/>
      <c r="C173" s="140"/>
      <c r="D173" s="22"/>
      <c r="E173" s="23"/>
      <c r="F173" s="23"/>
      <c r="G173" s="23"/>
      <c r="H173" s="23"/>
      <c r="I173" s="24"/>
      <c r="J173" s="28"/>
      <c r="K173" s="126">
        <v>0</v>
      </c>
      <c r="L173" s="127"/>
      <c r="M173" s="128"/>
      <c r="N173" s="126"/>
      <c r="O173" s="128"/>
      <c r="P173" s="29"/>
      <c r="Q173" s="30"/>
    </row>
    <row r="174" spans="2:18" ht="23.1" customHeight="1" thickBot="1" x14ac:dyDescent="0.3">
      <c r="B174" s="139"/>
      <c r="C174" s="140"/>
      <c r="D174" s="22"/>
      <c r="E174" s="23"/>
      <c r="F174" s="23"/>
      <c r="G174" s="23"/>
      <c r="H174" s="23"/>
      <c r="I174" s="24"/>
      <c r="J174" s="28"/>
      <c r="K174" s="126"/>
      <c r="L174" s="127"/>
      <c r="M174" s="128"/>
      <c r="N174" s="126"/>
      <c r="O174" s="128"/>
      <c r="P174" s="31"/>
      <c r="Q174" s="30">
        <f>Q173+K174-O174</f>
        <v>0</v>
      </c>
    </row>
    <row r="175" spans="2:18" ht="23.1" customHeight="1" thickTop="1" x14ac:dyDescent="0.25">
      <c r="B175" s="124"/>
      <c r="C175" s="125"/>
      <c r="D175" s="22"/>
      <c r="E175" s="23"/>
      <c r="F175" s="23"/>
      <c r="G175" s="23"/>
      <c r="H175" s="23"/>
      <c r="I175" s="24"/>
      <c r="J175" s="28"/>
      <c r="K175" s="126"/>
      <c r="L175" s="127"/>
      <c r="M175" s="128"/>
      <c r="N175" s="126"/>
      <c r="O175" s="128"/>
      <c r="P175" s="29"/>
      <c r="Q175" s="30">
        <f>Q174+K175-O175</f>
        <v>0</v>
      </c>
      <c r="R175" s="32"/>
    </row>
    <row r="176" spans="2:18" ht="23.1" customHeight="1" thickBot="1" x14ac:dyDescent="0.3">
      <c r="B176" s="124"/>
      <c r="C176" s="125"/>
      <c r="D176" s="22"/>
      <c r="E176" s="23"/>
      <c r="F176" s="23"/>
      <c r="G176" s="23"/>
      <c r="H176" s="23"/>
      <c r="I176" s="24"/>
      <c r="J176" s="28"/>
      <c r="K176" s="126"/>
      <c r="L176" s="127"/>
      <c r="M176" s="128"/>
      <c r="N176" s="126"/>
      <c r="O176" s="128"/>
      <c r="P176" s="29"/>
      <c r="Q176" s="30">
        <f>Q175+K176-O176</f>
        <v>0</v>
      </c>
      <c r="R176" s="33"/>
    </row>
    <row r="177" spans="2:18" ht="23.1" customHeight="1" thickTop="1" x14ac:dyDescent="0.25">
      <c r="B177" s="25"/>
      <c r="C177" s="25"/>
      <c r="D177" s="54"/>
      <c r="E177" s="54"/>
      <c r="F177" s="54"/>
      <c r="G177" s="54"/>
      <c r="H177" s="54"/>
      <c r="I177" s="54"/>
      <c r="K177" s="55"/>
      <c r="L177" s="55"/>
      <c r="M177" s="55"/>
      <c r="N177" s="55"/>
      <c r="O177" s="55"/>
      <c r="Q177" s="56"/>
      <c r="R177" s="6"/>
    </row>
    <row r="178" spans="2:18" ht="23.25" customHeight="1" x14ac:dyDescent="0.25">
      <c r="B178" s="131" t="s">
        <v>48</v>
      </c>
      <c r="C178" s="131"/>
      <c r="D178" s="131"/>
      <c r="E178" s="131"/>
      <c r="F178" s="131"/>
      <c r="G178" s="131"/>
      <c r="H178" s="131"/>
      <c r="I178" s="131"/>
      <c r="J178" s="131"/>
      <c r="K178" s="131"/>
      <c r="L178" s="131"/>
      <c r="M178" s="131"/>
      <c r="N178" s="131"/>
      <c r="O178" s="131"/>
      <c r="P178" s="131"/>
      <c r="Q178" s="131"/>
    </row>
    <row r="181" spans="2:18" x14ac:dyDescent="0.25">
      <c r="B181" s="132" t="s">
        <v>51</v>
      </c>
      <c r="C181" s="129"/>
      <c r="D181" s="129"/>
      <c r="E181" s="129" t="s">
        <v>53</v>
      </c>
      <c r="F181" s="129"/>
      <c r="G181" s="129"/>
      <c r="H181" s="129"/>
      <c r="I181" s="129"/>
      <c r="J181" s="129"/>
      <c r="K181" s="129"/>
      <c r="L181" s="129"/>
      <c r="M181" s="129"/>
      <c r="N181" s="129"/>
      <c r="O181" s="129"/>
      <c r="P181" s="129"/>
      <c r="Q181" s="159" t="s">
        <v>115</v>
      </c>
    </row>
    <row r="182" spans="2:18" ht="16.5" thickBot="1" x14ac:dyDescent="0.3">
      <c r="B182" s="133"/>
      <c r="C182" s="130"/>
      <c r="D182" s="130"/>
      <c r="E182" s="130"/>
      <c r="F182" s="130"/>
      <c r="G182" s="130"/>
      <c r="H182" s="130"/>
      <c r="I182" s="130"/>
      <c r="J182" s="130"/>
      <c r="K182" s="130"/>
      <c r="L182" s="130"/>
      <c r="M182" s="130"/>
      <c r="N182" s="130"/>
      <c r="O182" s="130"/>
      <c r="P182" s="130"/>
      <c r="Q182" s="123"/>
    </row>
    <row r="183" spans="2:18" ht="16.5" thickTop="1" x14ac:dyDescent="0.25">
      <c r="B183" s="141" t="s">
        <v>40</v>
      </c>
      <c r="C183" s="142"/>
      <c r="D183" s="145" t="s">
        <v>41</v>
      </c>
      <c r="E183" s="146"/>
      <c r="F183" s="146"/>
      <c r="G183" s="146"/>
      <c r="H183" s="146"/>
      <c r="I183" s="142"/>
      <c r="J183" s="142" t="s">
        <v>60</v>
      </c>
      <c r="K183" s="145" t="s">
        <v>42</v>
      </c>
      <c r="L183" s="146"/>
      <c r="M183" s="142"/>
      <c r="N183" s="145" t="s">
        <v>43</v>
      </c>
      <c r="O183" s="142"/>
      <c r="P183" s="26" t="s">
        <v>44</v>
      </c>
      <c r="Q183" s="135" t="s">
        <v>45</v>
      </c>
    </row>
    <row r="184" spans="2:18" x14ac:dyDescent="0.25">
      <c r="B184" s="143"/>
      <c r="C184" s="144"/>
      <c r="D184" s="147"/>
      <c r="E184" s="148"/>
      <c r="F184" s="148"/>
      <c r="G184" s="148"/>
      <c r="H184" s="148"/>
      <c r="I184" s="144"/>
      <c r="J184" s="144"/>
      <c r="K184" s="147"/>
      <c r="L184" s="148"/>
      <c r="M184" s="144"/>
      <c r="N184" s="147"/>
      <c r="O184" s="144"/>
      <c r="P184" s="27" t="s">
        <v>46</v>
      </c>
      <c r="Q184" s="136"/>
    </row>
    <row r="185" spans="2:18" ht="23.1" customHeight="1" x14ac:dyDescent="0.25">
      <c r="B185" s="137">
        <v>45565</v>
      </c>
      <c r="C185" s="138"/>
      <c r="D185" s="22" t="s">
        <v>50</v>
      </c>
      <c r="E185" s="23"/>
      <c r="F185" s="23"/>
      <c r="G185" s="23"/>
      <c r="H185" s="23"/>
      <c r="I185" s="24"/>
      <c r="J185" s="28"/>
      <c r="K185" s="126"/>
      <c r="L185" s="127"/>
      <c r="M185" s="128"/>
      <c r="N185" s="126"/>
      <c r="O185" s="128"/>
      <c r="P185" s="29" t="s">
        <v>44</v>
      </c>
      <c r="Q185" s="30">
        <v>1279.81</v>
      </c>
    </row>
    <row r="186" spans="2:18" ht="23.1" customHeight="1" x14ac:dyDescent="0.25">
      <c r="B186" s="139"/>
      <c r="C186" s="140"/>
      <c r="D186" s="22"/>
      <c r="E186" s="23"/>
      <c r="F186" s="23"/>
      <c r="G186" s="23"/>
      <c r="H186" s="23"/>
      <c r="I186" s="24"/>
      <c r="J186" s="28"/>
      <c r="K186" s="126">
        <v>0</v>
      </c>
      <c r="L186" s="127"/>
      <c r="M186" s="128"/>
      <c r="N186" s="126"/>
      <c r="O186" s="128"/>
      <c r="P186" s="29"/>
      <c r="Q186" s="30"/>
    </row>
    <row r="187" spans="2:18" ht="23.1" customHeight="1" thickBot="1" x14ac:dyDescent="0.3">
      <c r="B187" s="139"/>
      <c r="C187" s="140"/>
      <c r="D187" s="22"/>
      <c r="E187" s="23"/>
      <c r="F187" s="23"/>
      <c r="G187" s="23"/>
      <c r="H187" s="23"/>
      <c r="I187" s="24"/>
      <c r="J187" s="28"/>
      <c r="K187" s="126"/>
      <c r="L187" s="127"/>
      <c r="M187" s="128"/>
      <c r="N187" s="126"/>
      <c r="O187" s="128"/>
      <c r="P187" s="31"/>
      <c r="Q187" s="30">
        <f>Q186+K187-O187</f>
        <v>0</v>
      </c>
    </row>
    <row r="188" spans="2:18" ht="23.1" customHeight="1" thickTop="1" x14ac:dyDescent="0.25">
      <c r="B188" s="124"/>
      <c r="C188" s="125"/>
      <c r="D188" s="22"/>
      <c r="E188" s="23"/>
      <c r="F188" s="23"/>
      <c r="G188" s="23"/>
      <c r="H188" s="23"/>
      <c r="I188" s="24"/>
      <c r="J188" s="28"/>
      <c r="K188" s="126"/>
      <c r="L188" s="127"/>
      <c r="M188" s="128"/>
      <c r="N188" s="126"/>
      <c r="O188" s="128"/>
      <c r="P188" s="29"/>
      <c r="Q188" s="30">
        <f>Q187+K188-O188</f>
        <v>0</v>
      </c>
      <c r="R188" s="32"/>
    </row>
    <row r="189" spans="2:18" ht="23.1" customHeight="1" thickBot="1" x14ac:dyDescent="0.3">
      <c r="B189" s="124"/>
      <c r="C189" s="125"/>
      <c r="D189" s="22"/>
      <c r="E189" s="23"/>
      <c r="F189" s="23"/>
      <c r="G189" s="23"/>
      <c r="H189" s="23"/>
      <c r="I189" s="24"/>
      <c r="J189" s="28"/>
      <c r="K189" s="126"/>
      <c r="L189" s="127"/>
      <c r="M189" s="128"/>
      <c r="N189" s="126"/>
      <c r="O189" s="128"/>
      <c r="P189" s="29"/>
      <c r="Q189" s="30">
        <f>Q188+K189-O189</f>
        <v>0</v>
      </c>
      <c r="R189" s="33"/>
    </row>
    <row r="190" spans="2:18" ht="23.1" customHeight="1" thickTop="1" x14ac:dyDescent="0.25"/>
    <row r="191" spans="2:18" x14ac:dyDescent="0.25">
      <c r="B191" s="132" t="s">
        <v>51</v>
      </c>
      <c r="C191" s="129"/>
      <c r="D191" s="129"/>
      <c r="E191" s="129" t="s">
        <v>58</v>
      </c>
      <c r="F191" s="129"/>
      <c r="G191" s="129"/>
      <c r="H191" s="129"/>
      <c r="I191" s="129"/>
      <c r="J191" s="129"/>
      <c r="K191" s="129"/>
      <c r="L191" s="129"/>
      <c r="M191" s="129"/>
      <c r="N191" s="129"/>
      <c r="O191" s="129"/>
      <c r="P191" s="129"/>
      <c r="Q191" s="122" t="s">
        <v>85</v>
      </c>
    </row>
    <row r="192" spans="2:18" ht="16.5" thickBot="1" x14ac:dyDescent="0.3">
      <c r="B192" s="133"/>
      <c r="C192" s="130"/>
      <c r="D192" s="130"/>
      <c r="E192" s="130"/>
      <c r="F192" s="130"/>
      <c r="G192" s="130"/>
      <c r="H192" s="130"/>
      <c r="I192" s="130"/>
      <c r="J192" s="130"/>
      <c r="K192" s="130"/>
      <c r="L192" s="130"/>
      <c r="M192" s="130"/>
      <c r="N192" s="130"/>
      <c r="O192" s="130"/>
      <c r="P192" s="130"/>
      <c r="Q192" s="123"/>
    </row>
    <row r="193" spans="2:18" ht="16.5" thickTop="1" x14ac:dyDescent="0.25">
      <c r="B193" s="141" t="s">
        <v>40</v>
      </c>
      <c r="C193" s="142"/>
      <c r="D193" s="145" t="s">
        <v>41</v>
      </c>
      <c r="E193" s="146"/>
      <c r="F193" s="146"/>
      <c r="G193" s="146"/>
      <c r="H193" s="146"/>
      <c r="I193" s="142"/>
      <c r="J193" s="142" t="s">
        <v>60</v>
      </c>
      <c r="K193" s="145" t="s">
        <v>42</v>
      </c>
      <c r="L193" s="146"/>
      <c r="M193" s="142"/>
      <c r="N193" s="145" t="s">
        <v>43</v>
      </c>
      <c r="O193" s="142"/>
      <c r="P193" s="26" t="s">
        <v>44</v>
      </c>
      <c r="Q193" s="135" t="s">
        <v>45</v>
      </c>
    </row>
    <row r="194" spans="2:18" x14ac:dyDescent="0.25">
      <c r="B194" s="143"/>
      <c r="C194" s="144"/>
      <c r="D194" s="147"/>
      <c r="E194" s="148"/>
      <c r="F194" s="148"/>
      <c r="G194" s="148"/>
      <c r="H194" s="148"/>
      <c r="I194" s="144"/>
      <c r="J194" s="144"/>
      <c r="K194" s="147"/>
      <c r="L194" s="148"/>
      <c r="M194" s="144"/>
      <c r="N194" s="147"/>
      <c r="O194" s="144"/>
      <c r="P194" s="27" t="s">
        <v>46</v>
      </c>
      <c r="Q194" s="136"/>
    </row>
    <row r="195" spans="2:18" ht="23.1" customHeight="1" x14ac:dyDescent="0.25">
      <c r="B195" s="137">
        <v>45565</v>
      </c>
      <c r="C195" s="138"/>
      <c r="D195" s="22" t="s">
        <v>50</v>
      </c>
      <c r="E195" s="23"/>
      <c r="F195" s="23"/>
      <c r="G195" s="23"/>
      <c r="H195" s="23"/>
      <c r="I195" s="24"/>
      <c r="J195" s="28"/>
      <c r="K195" s="126"/>
      <c r="L195" s="127"/>
      <c r="M195" s="128"/>
      <c r="N195" s="126"/>
      <c r="O195" s="128"/>
      <c r="P195" s="29" t="s">
        <v>46</v>
      </c>
      <c r="Q195" s="30">
        <v>2776.88</v>
      </c>
    </row>
    <row r="196" spans="2:18" ht="23.1" customHeight="1" x14ac:dyDescent="0.25">
      <c r="B196" s="139"/>
      <c r="C196" s="140"/>
      <c r="D196" s="22"/>
      <c r="E196" s="23"/>
      <c r="F196" s="23"/>
      <c r="G196" s="23"/>
      <c r="H196" s="23"/>
      <c r="I196" s="24"/>
      <c r="J196" s="28"/>
      <c r="K196" s="126"/>
      <c r="L196" s="127"/>
      <c r="M196" s="128"/>
      <c r="N196" s="126"/>
      <c r="O196" s="128"/>
      <c r="P196" s="29"/>
      <c r="Q196" s="30"/>
    </row>
    <row r="197" spans="2:18" ht="23.1" customHeight="1" thickBot="1" x14ac:dyDescent="0.3">
      <c r="B197" s="139"/>
      <c r="C197" s="140"/>
      <c r="D197" s="22"/>
      <c r="E197" s="23"/>
      <c r="F197" s="23"/>
      <c r="G197" s="23"/>
      <c r="H197" s="23"/>
      <c r="I197" s="24"/>
      <c r="J197" s="28"/>
      <c r="K197" s="126"/>
      <c r="L197" s="127"/>
      <c r="M197" s="128"/>
      <c r="N197" s="126"/>
      <c r="O197" s="128"/>
      <c r="P197" s="31"/>
      <c r="Q197" s="30">
        <f t="shared" ref="Q197:Q199" si="1">Q196+K197-O197</f>
        <v>0</v>
      </c>
    </row>
    <row r="198" spans="2:18" ht="23.1" customHeight="1" thickTop="1" x14ac:dyDescent="0.25">
      <c r="B198" s="124"/>
      <c r="C198" s="125"/>
      <c r="D198" s="22"/>
      <c r="E198" s="23"/>
      <c r="F198" s="23"/>
      <c r="G198" s="23"/>
      <c r="H198" s="23"/>
      <c r="I198" s="24"/>
      <c r="J198" s="28"/>
      <c r="K198" s="126"/>
      <c r="L198" s="127"/>
      <c r="M198" s="128"/>
      <c r="N198" s="126"/>
      <c r="O198" s="128"/>
      <c r="P198" s="29"/>
      <c r="Q198" s="30">
        <f t="shared" si="1"/>
        <v>0</v>
      </c>
      <c r="R198" s="32"/>
    </row>
    <row r="199" spans="2:18" ht="23.1" customHeight="1" thickBot="1" x14ac:dyDescent="0.3">
      <c r="B199" s="124"/>
      <c r="C199" s="125"/>
      <c r="D199" s="22"/>
      <c r="E199" s="23"/>
      <c r="F199" s="23"/>
      <c r="G199" s="23"/>
      <c r="H199" s="23"/>
      <c r="I199" s="24"/>
      <c r="J199" s="28"/>
      <c r="K199" s="126"/>
      <c r="L199" s="127"/>
      <c r="M199" s="128"/>
      <c r="N199" s="126"/>
      <c r="O199" s="128"/>
      <c r="P199" s="29"/>
      <c r="Q199" s="30">
        <f t="shared" si="1"/>
        <v>0</v>
      </c>
      <c r="R199" s="33"/>
    </row>
    <row r="200" spans="2:18" ht="23.1" customHeight="1" thickTop="1" x14ac:dyDescent="0.25"/>
    <row r="201" spans="2:18" x14ac:dyDescent="0.25">
      <c r="B201" s="132" t="s">
        <v>51</v>
      </c>
      <c r="C201" s="129"/>
      <c r="D201" s="129"/>
      <c r="E201" s="129" t="s">
        <v>54</v>
      </c>
      <c r="F201" s="129"/>
      <c r="G201" s="129"/>
      <c r="H201" s="129"/>
      <c r="I201" s="129"/>
      <c r="J201" s="129"/>
      <c r="K201" s="129"/>
      <c r="L201" s="129"/>
      <c r="M201" s="129"/>
      <c r="N201" s="129"/>
      <c r="O201" s="129"/>
      <c r="P201" s="129"/>
      <c r="Q201" s="159" t="s">
        <v>114</v>
      </c>
    </row>
    <row r="202" spans="2:18" ht="16.5" thickBot="1" x14ac:dyDescent="0.3">
      <c r="B202" s="133"/>
      <c r="C202" s="130"/>
      <c r="D202" s="130"/>
      <c r="E202" s="130"/>
      <c r="F202" s="130"/>
      <c r="G202" s="130"/>
      <c r="H202" s="130"/>
      <c r="I202" s="130"/>
      <c r="J202" s="130"/>
      <c r="K202" s="130"/>
      <c r="L202" s="130"/>
      <c r="M202" s="130"/>
      <c r="N202" s="130"/>
      <c r="O202" s="130"/>
      <c r="P202" s="130"/>
      <c r="Q202" s="123"/>
    </row>
    <row r="203" spans="2:18" ht="16.5" thickTop="1" x14ac:dyDescent="0.25">
      <c r="B203" s="141" t="s">
        <v>40</v>
      </c>
      <c r="C203" s="142"/>
      <c r="D203" s="145" t="s">
        <v>41</v>
      </c>
      <c r="E203" s="146"/>
      <c r="F203" s="146"/>
      <c r="G203" s="146"/>
      <c r="H203" s="146"/>
      <c r="I203" s="142"/>
      <c r="J203" s="142" t="s">
        <v>60</v>
      </c>
      <c r="K203" s="145" t="s">
        <v>42</v>
      </c>
      <c r="L203" s="146"/>
      <c r="M203" s="142"/>
      <c r="N203" s="145" t="s">
        <v>43</v>
      </c>
      <c r="O203" s="142"/>
      <c r="P203" s="26" t="s">
        <v>44</v>
      </c>
      <c r="Q203" s="135" t="s">
        <v>45</v>
      </c>
    </row>
    <row r="204" spans="2:18" x14ac:dyDescent="0.25">
      <c r="B204" s="143"/>
      <c r="C204" s="144"/>
      <c r="D204" s="147"/>
      <c r="E204" s="148"/>
      <c r="F204" s="148"/>
      <c r="G204" s="148"/>
      <c r="H204" s="148"/>
      <c r="I204" s="144"/>
      <c r="J204" s="144"/>
      <c r="K204" s="147"/>
      <c r="L204" s="148"/>
      <c r="M204" s="144"/>
      <c r="N204" s="147"/>
      <c r="O204" s="144"/>
      <c r="P204" s="27" t="s">
        <v>46</v>
      </c>
      <c r="Q204" s="136"/>
    </row>
    <row r="205" spans="2:18" ht="23.1" customHeight="1" x14ac:dyDescent="0.25">
      <c r="B205" s="137">
        <v>45565</v>
      </c>
      <c r="C205" s="138"/>
      <c r="D205" s="22" t="s">
        <v>50</v>
      </c>
      <c r="E205" s="23"/>
      <c r="F205" s="23"/>
      <c r="G205" s="23"/>
      <c r="H205" s="23"/>
      <c r="I205" s="24"/>
      <c r="J205" s="28"/>
      <c r="K205" s="126"/>
      <c r="L205" s="127"/>
      <c r="M205" s="128"/>
      <c r="N205" s="126"/>
      <c r="O205" s="128"/>
      <c r="P205" s="29" t="s">
        <v>44</v>
      </c>
      <c r="Q205" s="30">
        <v>1726.09</v>
      </c>
    </row>
    <row r="206" spans="2:18" ht="23.1" customHeight="1" x14ac:dyDescent="0.25">
      <c r="B206" s="139"/>
      <c r="C206" s="140"/>
      <c r="D206" s="22"/>
      <c r="E206" s="23"/>
      <c r="F206" s="23"/>
      <c r="G206" s="23"/>
      <c r="H206" s="23"/>
      <c r="I206" s="24"/>
      <c r="J206" s="28"/>
      <c r="K206" s="126"/>
      <c r="L206" s="127"/>
      <c r="M206" s="128"/>
      <c r="N206" s="126"/>
      <c r="O206" s="128"/>
      <c r="P206" s="29"/>
      <c r="Q206" s="30"/>
    </row>
    <row r="207" spans="2:18" ht="23.1" customHeight="1" thickBot="1" x14ac:dyDescent="0.3">
      <c r="B207" s="139"/>
      <c r="C207" s="140"/>
      <c r="D207" s="22"/>
      <c r="E207" s="23"/>
      <c r="F207" s="23"/>
      <c r="G207" s="23"/>
      <c r="H207" s="23"/>
      <c r="I207" s="24"/>
      <c r="J207" s="28"/>
      <c r="K207" s="126"/>
      <c r="L207" s="127"/>
      <c r="M207" s="128"/>
      <c r="N207" s="126"/>
      <c r="O207" s="128"/>
      <c r="P207" s="31"/>
      <c r="Q207" s="30">
        <f t="shared" ref="Q207:Q209" si="2">Q206+K207-O207</f>
        <v>0</v>
      </c>
    </row>
    <row r="208" spans="2:18" ht="23.1" customHeight="1" thickTop="1" x14ac:dyDescent="0.25">
      <c r="B208" s="124"/>
      <c r="C208" s="125"/>
      <c r="D208" s="22"/>
      <c r="E208" s="23"/>
      <c r="F208" s="23"/>
      <c r="G208" s="23"/>
      <c r="H208" s="23"/>
      <c r="I208" s="24"/>
      <c r="J208" s="28"/>
      <c r="K208" s="126"/>
      <c r="L208" s="127"/>
      <c r="M208" s="128"/>
      <c r="N208" s="126"/>
      <c r="O208" s="128"/>
      <c r="P208" s="29"/>
      <c r="Q208" s="30">
        <f t="shared" si="2"/>
        <v>0</v>
      </c>
      <c r="R208" s="32"/>
    </row>
    <row r="209" spans="2:18" ht="23.1" customHeight="1" thickBot="1" x14ac:dyDescent="0.3">
      <c r="B209" s="124"/>
      <c r="C209" s="125"/>
      <c r="D209" s="22"/>
      <c r="E209" s="23"/>
      <c r="F209" s="23"/>
      <c r="G209" s="23"/>
      <c r="H209" s="23"/>
      <c r="I209" s="24"/>
      <c r="J209" s="28"/>
      <c r="K209" s="126"/>
      <c r="L209" s="127"/>
      <c r="M209" s="128"/>
      <c r="N209" s="126"/>
      <c r="O209" s="128"/>
      <c r="P209" s="29"/>
      <c r="Q209" s="30">
        <f t="shared" si="2"/>
        <v>0</v>
      </c>
      <c r="R209" s="33"/>
    </row>
    <row r="210" spans="2:18" ht="16.5" thickTop="1" x14ac:dyDescent="0.25"/>
    <row r="211" spans="2:18" ht="23.25" customHeight="1" x14ac:dyDescent="0.25">
      <c r="B211" s="131" t="s">
        <v>48</v>
      </c>
      <c r="C211" s="131"/>
      <c r="D211" s="131"/>
      <c r="E211" s="131"/>
      <c r="F211" s="131"/>
      <c r="G211" s="131"/>
      <c r="H211" s="131"/>
      <c r="I211" s="131"/>
      <c r="J211" s="131"/>
      <c r="K211" s="131"/>
      <c r="L211" s="131"/>
      <c r="M211" s="131"/>
      <c r="N211" s="131"/>
      <c r="O211" s="131"/>
      <c r="P211" s="131"/>
      <c r="Q211" s="131"/>
    </row>
    <row r="214" spans="2:18" x14ac:dyDescent="0.25">
      <c r="B214" s="132" t="s">
        <v>49</v>
      </c>
      <c r="C214" s="129"/>
      <c r="D214" s="129"/>
      <c r="E214" s="129" t="s">
        <v>68</v>
      </c>
      <c r="F214" s="129"/>
      <c r="G214" s="129"/>
      <c r="H214" s="129"/>
      <c r="I214" s="129"/>
      <c r="J214" s="129"/>
      <c r="K214" s="129"/>
      <c r="L214" s="129"/>
      <c r="M214" s="129"/>
      <c r="N214" s="129"/>
      <c r="O214" s="129"/>
      <c r="P214" s="129"/>
      <c r="Q214" s="122" t="s">
        <v>86</v>
      </c>
    </row>
    <row r="215" spans="2:18" ht="16.5" thickBot="1" x14ac:dyDescent="0.3">
      <c r="B215" s="133"/>
      <c r="C215" s="130"/>
      <c r="D215" s="130"/>
      <c r="E215" s="130"/>
      <c r="F215" s="130"/>
      <c r="G215" s="130"/>
      <c r="H215" s="130"/>
      <c r="I215" s="130"/>
      <c r="J215" s="130"/>
      <c r="K215" s="130"/>
      <c r="L215" s="130"/>
      <c r="M215" s="130"/>
      <c r="N215" s="130"/>
      <c r="O215" s="130"/>
      <c r="P215" s="130"/>
      <c r="Q215" s="123"/>
    </row>
    <row r="216" spans="2:18" ht="16.5" thickTop="1" x14ac:dyDescent="0.25">
      <c r="B216" s="141" t="s">
        <v>40</v>
      </c>
      <c r="C216" s="142"/>
      <c r="D216" s="145" t="s">
        <v>41</v>
      </c>
      <c r="E216" s="146"/>
      <c r="F216" s="146"/>
      <c r="G216" s="146"/>
      <c r="H216" s="146"/>
      <c r="I216" s="142"/>
      <c r="J216" s="142" t="s">
        <v>60</v>
      </c>
      <c r="K216" s="145" t="s">
        <v>42</v>
      </c>
      <c r="L216" s="146"/>
      <c r="M216" s="142"/>
      <c r="N216" s="145" t="s">
        <v>43</v>
      </c>
      <c r="O216" s="142"/>
      <c r="P216" s="26" t="s">
        <v>44</v>
      </c>
      <c r="Q216" s="135" t="s">
        <v>45</v>
      </c>
    </row>
    <row r="217" spans="2:18" x14ac:dyDescent="0.25">
      <c r="B217" s="143"/>
      <c r="C217" s="144"/>
      <c r="D217" s="147"/>
      <c r="E217" s="148"/>
      <c r="F217" s="148"/>
      <c r="G217" s="148"/>
      <c r="H217" s="148"/>
      <c r="I217" s="144"/>
      <c r="J217" s="144"/>
      <c r="K217" s="147"/>
      <c r="L217" s="148"/>
      <c r="M217" s="144"/>
      <c r="N217" s="147"/>
      <c r="O217" s="144"/>
      <c r="P217" s="27" t="s">
        <v>46</v>
      </c>
      <c r="Q217" s="136"/>
    </row>
    <row r="218" spans="2:18" ht="23.1" customHeight="1" x14ac:dyDescent="0.25">
      <c r="B218" s="137">
        <v>45565</v>
      </c>
      <c r="C218" s="138"/>
      <c r="D218" s="22" t="s">
        <v>50</v>
      </c>
      <c r="E218" s="23"/>
      <c r="F218" s="23"/>
      <c r="G218" s="23"/>
      <c r="H218" s="23"/>
      <c r="I218" s="24"/>
      <c r="J218" s="28"/>
      <c r="K218" s="126"/>
      <c r="L218" s="127"/>
      <c r="M218" s="128"/>
      <c r="N218" s="126"/>
      <c r="O218" s="128"/>
      <c r="P218" s="29" t="s">
        <v>46</v>
      </c>
      <c r="Q218" s="30">
        <v>36924.839999999997</v>
      </c>
    </row>
    <row r="219" spans="2:18" ht="23.1" customHeight="1" x14ac:dyDescent="0.25">
      <c r="B219" s="139"/>
      <c r="C219" s="140"/>
      <c r="D219" s="22"/>
      <c r="E219" s="23"/>
      <c r="F219" s="23"/>
      <c r="G219" s="23"/>
      <c r="H219" s="23"/>
      <c r="I219" s="24"/>
      <c r="J219" s="28"/>
      <c r="K219" s="126"/>
      <c r="L219" s="127"/>
      <c r="M219" s="128"/>
      <c r="N219" s="126"/>
      <c r="O219" s="128"/>
      <c r="P219" s="29"/>
      <c r="Q219" s="30"/>
    </row>
    <row r="220" spans="2:18" ht="23.1" customHeight="1" thickBot="1" x14ac:dyDescent="0.3">
      <c r="B220" s="139"/>
      <c r="C220" s="140"/>
      <c r="D220" s="22"/>
      <c r="E220" s="23"/>
      <c r="F220" s="23"/>
      <c r="G220" s="23"/>
      <c r="H220" s="23"/>
      <c r="I220" s="24"/>
      <c r="J220" s="28"/>
      <c r="K220" s="126"/>
      <c r="L220" s="127"/>
      <c r="M220" s="128"/>
      <c r="N220" s="126">
        <v>0</v>
      </c>
      <c r="O220" s="128"/>
      <c r="P220" s="31"/>
      <c r="Q220" s="30">
        <f>Q219+K220-N220</f>
        <v>0</v>
      </c>
    </row>
    <row r="221" spans="2:18" ht="23.1" customHeight="1" thickTop="1" x14ac:dyDescent="0.25">
      <c r="B221" s="124"/>
      <c r="C221" s="125"/>
      <c r="D221" s="22"/>
      <c r="E221" s="23"/>
      <c r="F221" s="23"/>
      <c r="G221" s="23"/>
      <c r="H221" s="23"/>
      <c r="I221" s="24"/>
      <c r="J221" s="28"/>
      <c r="K221" s="126"/>
      <c r="L221" s="127"/>
      <c r="M221" s="128"/>
      <c r="N221" s="126">
        <v>0</v>
      </c>
      <c r="O221" s="128"/>
      <c r="P221" s="29"/>
      <c r="Q221" s="30">
        <f>Q220+K221-N221</f>
        <v>0</v>
      </c>
      <c r="R221" s="32"/>
    </row>
    <row r="222" spans="2:18" ht="23.1" customHeight="1" thickBot="1" x14ac:dyDescent="0.3">
      <c r="B222" s="124"/>
      <c r="C222" s="125"/>
      <c r="D222" s="22"/>
      <c r="E222" s="23"/>
      <c r="F222" s="23"/>
      <c r="G222" s="23"/>
      <c r="H222" s="23"/>
      <c r="I222" s="24"/>
      <c r="J222" s="28"/>
      <c r="K222" s="126"/>
      <c r="L222" s="127"/>
      <c r="M222" s="128"/>
      <c r="N222" s="126"/>
      <c r="O222" s="128"/>
      <c r="P222" s="29"/>
      <c r="Q222" s="30">
        <f>Q221+K222-O222</f>
        <v>0</v>
      </c>
      <c r="R222" s="33"/>
    </row>
    <row r="223" spans="2:18" ht="23.1" customHeight="1" thickTop="1" x14ac:dyDescent="0.25">
      <c r="B223"/>
      <c r="C223"/>
      <c r="D223"/>
      <c r="E223"/>
      <c r="F223"/>
      <c r="G223"/>
      <c r="H223"/>
      <c r="I223"/>
      <c r="J223" s="1"/>
      <c r="K223"/>
      <c r="L223"/>
      <c r="M223"/>
      <c r="N223"/>
      <c r="O223"/>
      <c r="P223" s="1"/>
      <c r="Q223"/>
    </row>
    <row r="224" spans="2:18" x14ac:dyDescent="0.25">
      <c r="B224" s="132" t="s">
        <v>51</v>
      </c>
      <c r="C224" s="129"/>
      <c r="D224" s="129"/>
      <c r="E224" s="129" t="s">
        <v>21</v>
      </c>
      <c r="F224" s="129"/>
      <c r="G224" s="129"/>
      <c r="H224" s="129"/>
      <c r="I224" s="129"/>
      <c r="J224" s="129"/>
      <c r="K224" s="129"/>
      <c r="L224" s="129"/>
      <c r="M224" s="129"/>
      <c r="N224" s="129"/>
      <c r="O224" s="129"/>
      <c r="P224" s="129"/>
      <c r="Q224" s="122" t="s">
        <v>87</v>
      </c>
    </row>
    <row r="225" spans="2:18" ht="16.5" thickBot="1" x14ac:dyDescent="0.3">
      <c r="B225" s="133"/>
      <c r="C225" s="130"/>
      <c r="D225" s="130"/>
      <c r="E225" s="130"/>
      <c r="F225" s="130"/>
      <c r="G225" s="130"/>
      <c r="H225" s="130"/>
      <c r="I225" s="130"/>
      <c r="J225" s="130"/>
      <c r="K225" s="130"/>
      <c r="L225" s="130"/>
      <c r="M225" s="130"/>
      <c r="N225" s="130"/>
      <c r="O225" s="130"/>
      <c r="P225" s="130"/>
      <c r="Q225" s="123"/>
    </row>
    <row r="226" spans="2:18" ht="16.5" thickTop="1" x14ac:dyDescent="0.25">
      <c r="B226" s="141" t="s">
        <v>40</v>
      </c>
      <c r="C226" s="142"/>
      <c r="D226" s="145" t="s">
        <v>41</v>
      </c>
      <c r="E226" s="146"/>
      <c r="F226" s="146"/>
      <c r="G226" s="146"/>
      <c r="H226" s="146"/>
      <c r="I226" s="142"/>
      <c r="J226" s="142" t="s">
        <v>60</v>
      </c>
      <c r="K226" s="145" t="s">
        <v>42</v>
      </c>
      <c r="L226" s="146"/>
      <c r="M226" s="142"/>
      <c r="N226" s="145" t="s">
        <v>43</v>
      </c>
      <c r="O226" s="142"/>
      <c r="P226" s="26" t="s">
        <v>44</v>
      </c>
      <c r="Q226" s="135" t="s">
        <v>45</v>
      </c>
    </row>
    <row r="227" spans="2:18" x14ac:dyDescent="0.25">
      <c r="B227" s="143"/>
      <c r="C227" s="144"/>
      <c r="D227" s="147"/>
      <c r="E227" s="148"/>
      <c r="F227" s="148"/>
      <c r="G227" s="148"/>
      <c r="H227" s="148"/>
      <c r="I227" s="144"/>
      <c r="J227" s="144"/>
      <c r="K227" s="147"/>
      <c r="L227" s="148"/>
      <c r="M227" s="144"/>
      <c r="N227" s="147"/>
      <c r="O227" s="144"/>
      <c r="P227" s="27" t="s">
        <v>46</v>
      </c>
      <c r="Q227" s="136"/>
    </row>
    <row r="228" spans="2:18" ht="23.1" customHeight="1" x14ac:dyDescent="0.25">
      <c r="B228" s="137">
        <v>45565</v>
      </c>
      <c r="C228" s="138"/>
      <c r="D228" s="22" t="s">
        <v>50</v>
      </c>
      <c r="E228" s="23"/>
      <c r="F228" s="23"/>
      <c r="G228" s="23"/>
      <c r="H228" s="23"/>
      <c r="I228" s="24"/>
      <c r="J228" s="28"/>
      <c r="K228" s="126"/>
      <c r="L228" s="127"/>
      <c r="M228" s="128"/>
      <c r="N228" s="126"/>
      <c r="O228" s="128"/>
      <c r="P228" s="29" t="s">
        <v>46</v>
      </c>
      <c r="Q228" s="30">
        <v>1430.31</v>
      </c>
    </row>
    <row r="229" spans="2:18" ht="23.1" customHeight="1" x14ac:dyDescent="0.25">
      <c r="B229" s="139"/>
      <c r="C229" s="140"/>
      <c r="D229" s="22"/>
      <c r="E229" s="23"/>
      <c r="F229" s="23"/>
      <c r="G229" s="23"/>
      <c r="H229" s="23"/>
      <c r="I229" s="24"/>
      <c r="J229" s="28"/>
      <c r="K229" s="126">
        <v>0</v>
      </c>
      <c r="L229" s="127"/>
      <c r="M229" s="128"/>
      <c r="N229" s="126"/>
      <c r="O229" s="128"/>
      <c r="P229" s="29"/>
      <c r="Q229" s="30"/>
    </row>
    <row r="230" spans="2:18" ht="23.1" customHeight="1" thickBot="1" x14ac:dyDescent="0.3">
      <c r="B230" s="139"/>
      <c r="C230" s="140"/>
      <c r="D230" s="22"/>
      <c r="E230" s="23"/>
      <c r="F230" s="23"/>
      <c r="G230" s="23"/>
      <c r="H230" s="23"/>
      <c r="I230" s="24"/>
      <c r="J230" s="28"/>
      <c r="K230" s="126"/>
      <c r="L230" s="127"/>
      <c r="M230" s="128"/>
      <c r="N230" s="126"/>
      <c r="O230" s="128"/>
      <c r="P230" s="31"/>
      <c r="Q230" s="30">
        <f>Q229+K230-O230</f>
        <v>0</v>
      </c>
    </row>
    <row r="231" spans="2:18" ht="23.1" customHeight="1" thickTop="1" x14ac:dyDescent="0.25">
      <c r="B231" s="124"/>
      <c r="C231" s="125"/>
      <c r="D231" s="22"/>
      <c r="E231" s="23"/>
      <c r="F231" s="23"/>
      <c r="G231" s="23"/>
      <c r="H231" s="23"/>
      <c r="I231" s="24"/>
      <c r="J231" s="28"/>
      <c r="K231" s="126"/>
      <c r="L231" s="127"/>
      <c r="M231" s="128"/>
      <c r="N231" s="126"/>
      <c r="O231" s="128"/>
      <c r="P231" s="29"/>
      <c r="Q231" s="30">
        <f>Q230+K231-O231</f>
        <v>0</v>
      </c>
      <c r="R231" s="32"/>
    </row>
    <row r="232" spans="2:18" ht="23.1" customHeight="1" thickBot="1" x14ac:dyDescent="0.3">
      <c r="B232" s="124"/>
      <c r="C232" s="125"/>
      <c r="D232" s="22"/>
      <c r="E232" s="23"/>
      <c r="F232" s="23"/>
      <c r="G232" s="23"/>
      <c r="H232" s="23"/>
      <c r="I232" s="24"/>
      <c r="J232" s="28"/>
      <c r="K232" s="126"/>
      <c r="L232" s="127"/>
      <c r="M232" s="128"/>
      <c r="N232" s="126"/>
      <c r="O232" s="128"/>
      <c r="P232" s="29"/>
      <c r="Q232" s="30">
        <f>Q231+K232-O232</f>
        <v>0</v>
      </c>
      <c r="R232" s="33"/>
    </row>
    <row r="233" spans="2:18" ht="23.1" customHeight="1" thickTop="1" x14ac:dyDescent="0.25"/>
    <row r="234" spans="2:18" x14ac:dyDescent="0.25">
      <c r="B234" s="132" t="s">
        <v>51</v>
      </c>
      <c r="C234" s="129"/>
      <c r="D234" s="129"/>
      <c r="E234" s="129" t="s">
        <v>59</v>
      </c>
      <c r="F234" s="129"/>
      <c r="G234" s="129"/>
      <c r="H234" s="129"/>
      <c r="I234" s="129"/>
      <c r="J234" s="129"/>
      <c r="K234" s="129"/>
      <c r="L234" s="129"/>
      <c r="M234" s="129"/>
      <c r="N234" s="129"/>
      <c r="O234" s="129"/>
      <c r="P234" s="129"/>
      <c r="Q234" s="122" t="s">
        <v>88</v>
      </c>
    </row>
    <row r="235" spans="2:18" ht="16.5" thickBot="1" x14ac:dyDescent="0.3">
      <c r="B235" s="133"/>
      <c r="C235" s="130"/>
      <c r="D235" s="130"/>
      <c r="E235" s="130"/>
      <c r="F235" s="130"/>
      <c r="G235" s="130"/>
      <c r="H235" s="130"/>
      <c r="I235" s="130"/>
      <c r="J235" s="130"/>
      <c r="K235" s="130"/>
      <c r="L235" s="130"/>
      <c r="M235" s="130"/>
      <c r="N235" s="130"/>
      <c r="O235" s="130"/>
      <c r="P235" s="130"/>
      <c r="Q235" s="123"/>
    </row>
    <row r="236" spans="2:18" ht="16.5" thickTop="1" x14ac:dyDescent="0.25">
      <c r="B236" s="141" t="s">
        <v>40</v>
      </c>
      <c r="C236" s="142"/>
      <c r="D236" s="145" t="s">
        <v>41</v>
      </c>
      <c r="E236" s="146"/>
      <c r="F236" s="146"/>
      <c r="G236" s="146"/>
      <c r="H236" s="146"/>
      <c r="I236" s="142"/>
      <c r="J236" s="142" t="s">
        <v>60</v>
      </c>
      <c r="K236" s="145" t="s">
        <v>42</v>
      </c>
      <c r="L236" s="146"/>
      <c r="M236" s="142"/>
      <c r="N236" s="145" t="s">
        <v>43</v>
      </c>
      <c r="O236" s="142"/>
      <c r="P236" s="26" t="s">
        <v>44</v>
      </c>
      <c r="Q236" s="135" t="s">
        <v>45</v>
      </c>
    </row>
    <row r="237" spans="2:18" x14ac:dyDescent="0.25">
      <c r="B237" s="143"/>
      <c r="C237" s="144"/>
      <c r="D237" s="147"/>
      <c r="E237" s="148"/>
      <c r="F237" s="148"/>
      <c r="G237" s="148"/>
      <c r="H237" s="148"/>
      <c r="I237" s="144"/>
      <c r="J237" s="144"/>
      <c r="K237" s="147"/>
      <c r="L237" s="148"/>
      <c r="M237" s="144"/>
      <c r="N237" s="147"/>
      <c r="O237" s="144"/>
      <c r="P237" s="27" t="s">
        <v>46</v>
      </c>
      <c r="Q237" s="136"/>
    </row>
    <row r="238" spans="2:18" ht="23.1" customHeight="1" x14ac:dyDescent="0.25">
      <c r="B238" s="137"/>
      <c r="C238" s="138"/>
      <c r="D238" s="22"/>
      <c r="E238" s="23"/>
      <c r="F238" s="23"/>
      <c r="G238" s="23"/>
      <c r="H238" s="23"/>
      <c r="I238" s="24"/>
      <c r="J238" s="28"/>
      <c r="K238" s="126"/>
      <c r="L238" s="127"/>
      <c r="M238" s="128"/>
      <c r="N238" s="126"/>
      <c r="O238" s="128"/>
      <c r="P238" s="29"/>
      <c r="Q238" s="30"/>
    </row>
    <row r="239" spans="2:18" ht="23.1" customHeight="1" x14ac:dyDescent="0.25">
      <c r="B239" s="139"/>
      <c r="C239" s="140"/>
      <c r="D239" s="22"/>
      <c r="E239" s="23"/>
      <c r="F239" s="23"/>
      <c r="G239" s="23"/>
      <c r="H239" s="23"/>
      <c r="I239" s="24"/>
      <c r="J239" s="28"/>
      <c r="K239" s="126"/>
      <c r="L239" s="127"/>
      <c r="M239" s="128"/>
      <c r="N239" s="126"/>
      <c r="O239" s="128"/>
      <c r="P239" s="29"/>
      <c r="Q239" s="30"/>
    </row>
    <row r="240" spans="2:18" ht="23.1" customHeight="1" thickBot="1" x14ac:dyDescent="0.3">
      <c r="B240" s="139"/>
      <c r="C240" s="140"/>
      <c r="D240" s="22"/>
      <c r="E240" s="23"/>
      <c r="F240" s="23"/>
      <c r="G240" s="23"/>
      <c r="H240" s="23"/>
      <c r="I240" s="24"/>
      <c r="J240" s="28"/>
      <c r="K240" s="126"/>
      <c r="L240" s="127"/>
      <c r="M240" s="128"/>
      <c r="N240" s="126"/>
      <c r="O240" s="128"/>
      <c r="P240" s="31"/>
      <c r="Q240" s="30">
        <f t="shared" ref="Q240:Q242" si="3">Q239+K240-O240</f>
        <v>0</v>
      </c>
    </row>
    <row r="241" spans="2:18" ht="23.1" customHeight="1" thickTop="1" x14ac:dyDescent="0.25">
      <c r="B241" s="124"/>
      <c r="C241" s="125"/>
      <c r="D241" s="22"/>
      <c r="E241" s="23"/>
      <c r="F241" s="23"/>
      <c r="G241" s="23"/>
      <c r="H241" s="23"/>
      <c r="I241" s="24"/>
      <c r="J241" s="28"/>
      <c r="K241" s="126"/>
      <c r="L241" s="127"/>
      <c r="M241" s="128"/>
      <c r="N241" s="126"/>
      <c r="O241" s="128"/>
      <c r="P241" s="29"/>
      <c r="Q241" s="30">
        <f t="shared" si="3"/>
        <v>0</v>
      </c>
      <c r="R241" s="32"/>
    </row>
    <row r="242" spans="2:18" ht="23.1" customHeight="1" thickBot="1" x14ac:dyDescent="0.3">
      <c r="B242" s="124"/>
      <c r="C242" s="125"/>
      <c r="D242" s="22"/>
      <c r="E242" s="23"/>
      <c r="F242" s="23"/>
      <c r="G242" s="23"/>
      <c r="H242" s="23"/>
      <c r="I242" s="24"/>
      <c r="J242" s="28"/>
      <c r="K242" s="126"/>
      <c r="L242" s="127"/>
      <c r="M242" s="128"/>
      <c r="N242" s="126"/>
      <c r="O242" s="128"/>
      <c r="P242" s="29"/>
      <c r="Q242" s="30">
        <f t="shared" si="3"/>
        <v>0</v>
      </c>
      <c r="R242" s="33"/>
    </row>
    <row r="243" spans="2:18" ht="16.5" thickTop="1" x14ac:dyDescent="0.25"/>
    <row r="244" spans="2:18" ht="23.25" customHeight="1" x14ac:dyDescent="0.25">
      <c r="B244" s="131" t="s">
        <v>48</v>
      </c>
      <c r="C244" s="131"/>
      <c r="D244" s="131"/>
      <c r="E244" s="131"/>
      <c r="F244" s="131"/>
      <c r="G244" s="131"/>
      <c r="H244" s="131"/>
      <c r="I244" s="131"/>
      <c r="J244" s="131"/>
      <c r="K244" s="131"/>
      <c r="L244" s="131"/>
      <c r="M244" s="131"/>
      <c r="N244" s="131"/>
      <c r="O244" s="131"/>
      <c r="P244" s="131"/>
      <c r="Q244" s="131"/>
    </row>
    <row r="247" spans="2:18" x14ac:dyDescent="0.25">
      <c r="B247" s="132" t="s">
        <v>49</v>
      </c>
      <c r="C247" s="129"/>
      <c r="D247" s="129"/>
      <c r="E247" s="129" t="s">
        <v>7</v>
      </c>
      <c r="F247" s="129"/>
      <c r="G247" s="129"/>
      <c r="H247" s="129"/>
      <c r="I247" s="129"/>
      <c r="J247" s="129"/>
      <c r="K247" s="129"/>
      <c r="L247" s="129"/>
      <c r="M247" s="129"/>
      <c r="N247" s="129"/>
      <c r="O247" s="129"/>
      <c r="P247" s="129"/>
      <c r="Q247" s="122" t="s">
        <v>89</v>
      </c>
    </row>
    <row r="248" spans="2:18" ht="16.5" thickBot="1" x14ac:dyDescent="0.3">
      <c r="B248" s="133"/>
      <c r="C248" s="130"/>
      <c r="D248" s="130"/>
      <c r="E248" s="130"/>
      <c r="F248" s="130"/>
      <c r="G248" s="130"/>
      <c r="H248" s="130"/>
      <c r="I248" s="130"/>
      <c r="J248" s="130"/>
      <c r="K248" s="130"/>
      <c r="L248" s="130"/>
      <c r="M248" s="130"/>
      <c r="N248" s="130"/>
      <c r="O248" s="130"/>
      <c r="P248" s="130"/>
      <c r="Q248" s="123"/>
    </row>
    <row r="249" spans="2:18" ht="16.5" thickTop="1" x14ac:dyDescent="0.25">
      <c r="B249" s="141" t="s">
        <v>40</v>
      </c>
      <c r="C249" s="142"/>
      <c r="D249" s="145" t="s">
        <v>41</v>
      </c>
      <c r="E249" s="146"/>
      <c r="F249" s="146"/>
      <c r="G249" s="146"/>
      <c r="H249" s="146"/>
      <c r="I249" s="142"/>
      <c r="J249" s="142" t="s">
        <v>60</v>
      </c>
      <c r="K249" s="145" t="s">
        <v>42</v>
      </c>
      <c r="L249" s="146"/>
      <c r="M249" s="142"/>
      <c r="N249" s="145" t="s">
        <v>43</v>
      </c>
      <c r="O249" s="142"/>
      <c r="P249" s="26" t="s">
        <v>44</v>
      </c>
      <c r="Q249" s="135" t="s">
        <v>45</v>
      </c>
    </row>
    <row r="250" spans="2:18" x14ac:dyDescent="0.25">
      <c r="B250" s="143"/>
      <c r="C250" s="144"/>
      <c r="D250" s="147"/>
      <c r="E250" s="148"/>
      <c r="F250" s="148"/>
      <c r="G250" s="148"/>
      <c r="H250" s="148"/>
      <c r="I250" s="144"/>
      <c r="J250" s="144"/>
      <c r="K250" s="147"/>
      <c r="L250" s="148"/>
      <c r="M250" s="144"/>
      <c r="N250" s="147"/>
      <c r="O250" s="144"/>
      <c r="P250" s="27" t="s">
        <v>46</v>
      </c>
      <c r="Q250" s="136"/>
    </row>
    <row r="251" spans="2:18" ht="23.1" customHeight="1" x14ac:dyDescent="0.25">
      <c r="B251" s="137">
        <v>45565</v>
      </c>
      <c r="C251" s="138"/>
      <c r="D251" s="22" t="s">
        <v>50</v>
      </c>
      <c r="E251" s="23"/>
      <c r="F251" s="23"/>
      <c r="G251" s="23"/>
      <c r="H251" s="23"/>
      <c r="I251" s="24"/>
      <c r="J251" s="28"/>
      <c r="K251" s="126"/>
      <c r="L251" s="127"/>
      <c r="M251" s="128"/>
      <c r="N251" s="126"/>
      <c r="O251" s="128"/>
      <c r="P251" s="29" t="s">
        <v>44</v>
      </c>
      <c r="Q251" s="30">
        <v>6126.33</v>
      </c>
    </row>
    <row r="252" spans="2:18" ht="23.1" customHeight="1" x14ac:dyDescent="0.25">
      <c r="B252" s="139"/>
      <c r="C252" s="140"/>
      <c r="D252" s="22"/>
      <c r="E252" s="23"/>
      <c r="F252" s="23"/>
      <c r="G252" s="23"/>
      <c r="H252" s="23"/>
      <c r="I252" s="24"/>
      <c r="J252" s="28"/>
      <c r="K252" s="126"/>
      <c r="L252" s="127"/>
      <c r="M252" s="128"/>
      <c r="N252" s="126"/>
      <c r="O252" s="128"/>
      <c r="P252" s="29"/>
      <c r="Q252" s="30"/>
    </row>
    <row r="253" spans="2:18" ht="23.1" customHeight="1" thickBot="1" x14ac:dyDescent="0.3">
      <c r="B253" s="139"/>
      <c r="C253" s="140"/>
      <c r="D253" s="22"/>
      <c r="E253" s="23"/>
      <c r="F253" s="23"/>
      <c r="G253" s="23"/>
      <c r="H253" s="23"/>
      <c r="I253" s="24"/>
      <c r="J253" s="28"/>
      <c r="K253" s="126"/>
      <c r="L253" s="127"/>
      <c r="M253" s="128"/>
      <c r="N253" s="126">
        <v>0</v>
      </c>
      <c r="O253" s="128"/>
      <c r="P253" s="31"/>
      <c r="Q253" s="30">
        <f>Q252+K253-N253</f>
        <v>0</v>
      </c>
    </row>
    <row r="254" spans="2:18" ht="23.1" customHeight="1" thickTop="1" x14ac:dyDescent="0.25">
      <c r="B254" s="124"/>
      <c r="C254" s="125"/>
      <c r="D254" s="22"/>
      <c r="E254" s="23"/>
      <c r="F254" s="23"/>
      <c r="G254" s="23"/>
      <c r="H254" s="23"/>
      <c r="I254" s="24"/>
      <c r="J254" s="28"/>
      <c r="K254" s="126"/>
      <c r="L254" s="127"/>
      <c r="M254" s="128"/>
      <c r="N254" s="126">
        <v>0</v>
      </c>
      <c r="O254" s="128"/>
      <c r="P254" s="29"/>
      <c r="Q254" s="30">
        <f>Q253+K254-N254</f>
        <v>0</v>
      </c>
      <c r="R254" s="32"/>
    </row>
    <row r="255" spans="2:18" ht="23.1" customHeight="1" thickBot="1" x14ac:dyDescent="0.3">
      <c r="B255" s="124"/>
      <c r="C255" s="125"/>
      <c r="D255" s="22"/>
      <c r="E255" s="23"/>
      <c r="F255" s="23"/>
      <c r="G255" s="23"/>
      <c r="H255" s="23"/>
      <c r="I255" s="24"/>
      <c r="J255" s="28"/>
      <c r="K255" s="126"/>
      <c r="L255" s="127"/>
      <c r="M255" s="128"/>
      <c r="N255" s="126"/>
      <c r="O255" s="128"/>
      <c r="P255" s="29"/>
      <c r="Q255" s="30">
        <f>Q254+K255-O255</f>
        <v>0</v>
      </c>
      <c r="R255" s="33"/>
    </row>
    <row r="256" spans="2:18" ht="23.1" customHeight="1" thickTop="1" x14ac:dyDescent="0.25"/>
    <row r="257" spans="2:18" x14ac:dyDescent="0.25">
      <c r="B257" s="132" t="s">
        <v>51</v>
      </c>
      <c r="C257" s="129"/>
      <c r="D257" s="129"/>
      <c r="E257" s="129" t="s">
        <v>69</v>
      </c>
      <c r="F257" s="129"/>
      <c r="G257" s="129"/>
      <c r="H257" s="129"/>
      <c r="I257" s="129"/>
      <c r="J257" s="129"/>
      <c r="K257" s="129"/>
      <c r="L257" s="129"/>
      <c r="M257" s="129"/>
      <c r="N257" s="129"/>
      <c r="O257" s="129"/>
      <c r="P257" s="129"/>
      <c r="Q257" s="122" t="s">
        <v>90</v>
      </c>
    </row>
    <row r="258" spans="2:18" ht="16.5" thickBot="1" x14ac:dyDescent="0.3">
      <c r="B258" s="133"/>
      <c r="C258" s="130"/>
      <c r="D258" s="130"/>
      <c r="E258" s="130"/>
      <c r="F258" s="130"/>
      <c r="G258" s="130"/>
      <c r="H258" s="130"/>
      <c r="I258" s="130"/>
      <c r="J258" s="130"/>
      <c r="K258" s="130"/>
      <c r="L258" s="130"/>
      <c r="M258" s="130"/>
      <c r="N258" s="130"/>
      <c r="O258" s="130"/>
      <c r="P258" s="130"/>
      <c r="Q258" s="123"/>
    </row>
    <row r="259" spans="2:18" ht="16.5" thickTop="1" x14ac:dyDescent="0.25">
      <c r="B259" s="141" t="s">
        <v>40</v>
      </c>
      <c r="C259" s="142"/>
      <c r="D259" s="145" t="s">
        <v>41</v>
      </c>
      <c r="E259" s="146"/>
      <c r="F259" s="146"/>
      <c r="G259" s="146"/>
      <c r="H259" s="146"/>
      <c r="I259" s="142"/>
      <c r="J259" s="142" t="s">
        <v>60</v>
      </c>
      <c r="K259" s="145" t="s">
        <v>42</v>
      </c>
      <c r="L259" s="146"/>
      <c r="M259" s="142"/>
      <c r="N259" s="145" t="s">
        <v>43</v>
      </c>
      <c r="O259" s="142"/>
      <c r="P259" s="26" t="s">
        <v>44</v>
      </c>
      <c r="Q259" s="135" t="s">
        <v>45</v>
      </c>
    </row>
    <row r="260" spans="2:18" x14ac:dyDescent="0.25">
      <c r="B260" s="143"/>
      <c r="C260" s="144"/>
      <c r="D260" s="147"/>
      <c r="E260" s="148"/>
      <c r="F260" s="148"/>
      <c r="G260" s="148"/>
      <c r="H260" s="148"/>
      <c r="I260" s="144"/>
      <c r="J260" s="144"/>
      <c r="K260" s="147"/>
      <c r="L260" s="148"/>
      <c r="M260" s="144"/>
      <c r="N260" s="147"/>
      <c r="O260" s="144"/>
      <c r="P260" s="27" t="s">
        <v>46</v>
      </c>
      <c r="Q260" s="136"/>
    </row>
    <row r="261" spans="2:18" ht="23.1" customHeight="1" x14ac:dyDescent="0.25">
      <c r="B261" s="137">
        <v>45565</v>
      </c>
      <c r="C261" s="138"/>
      <c r="D261" s="22" t="s">
        <v>50</v>
      </c>
      <c r="E261" s="23"/>
      <c r="F261" s="23"/>
      <c r="G261" s="23"/>
      <c r="H261" s="23"/>
      <c r="I261" s="24"/>
      <c r="J261" s="28"/>
      <c r="K261" s="126"/>
      <c r="L261" s="127"/>
      <c r="M261" s="128"/>
      <c r="N261" s="126"/>
      <c r="O261" s="128"/>
      <c r="P261" s="29" t="s">
        <v>46</v>
      </c>
      <c r="Q261" s="30">
        <v>25.01</v>
      </c>
    </row>
    <row r="262" spans="2:18" ht="23.1" customHeight="1" x14ac:dyDescent="0.25">
      <c r="B262" s="139"/>
      <c r="C262" s="140"/>
      <c r="D262" s="22"/>
      <c r="E262" s="23"/>
      <c r="F262" s="23"/>
      <c r="G262" s="23"/>
      <c r="H262" s="23"/>
      <c r="I262" s="24"/>
      <c r="J262" s="28"/>
      <c r="K262" s="126">
        <v>0</v>
      </c>
      <c r="L262" s="127"/>
      <c r="M262" s="128"/>
      <c r="N262" s="126"/>
      <c r="O262" s="128"/>
      <c r="P262" s="29"/>
      <c r="Q262" s="30"/>
    </row>
    <row r="263" spans="2:18" ht="23.1" customHeight="1" thickBot="1" x14ac:dyDescent="0.3">
      <c r="B263" s="139"/>
      <c r="C263" s="140"/>
      <c r="D263" s="22"/>
      <c r="E263" s="23"/>
      <c r="F263" s="23"/>
      <c r="G263" s="23"/>
      <c r="H263" s="23"/>
      <c r="I263" s="24"/>
      <c r="J263" s="28"/>
      <c r="K263" s="126"/>
      <c r="L263" s="127"/>
      <c r="M263" s="128"/>
      <c r="N263" s="126"/>
      <c r="O263" s="128"/>
      <c r="P263" s="31"/>
      <c r="Q263" s="30">
        <f>Q262+K263-O263</f>
        <v>0</v>
      </c>
    </row>
    <row r="264" spans="2:18" ht="23.1" customHeight="1" thickTop="1" x14ac:dyDescent="0.25">
      <c r="B264" s="124"/>
      <c r="C264" s="125"/>
      <c r="D264" s="22"/>
      <c r="E264" s="23"/>
      <c r="F264" s="23"/>
      <c r="G264" s="23"/>
      <c r="H264" s="23"/>
      <c r="I264" s="24"/>
      <c r="J264" s="28"/>
      <c r="K264" s="126"/>
      <c r="L264" s="127"/>
      <c r="M264" s="128"/>
      <c r="N264" s="126"/>
      <c r="O264" s="128"/>
      <c r="P264" s="29"/>
      <c r="Q264" s="30">
        <f>Q263+K264-O264</f>
        <v>0</v>
      </c>
      <c r="R264" s="32"/>
    </row>
    <row r="265" spans="2:18" ht="23.1" customHeight="1" thickBot="1" x14ac:dyDescent="0.3">
      <c r="B265" s="124"/>
      <c r="C265" s="125"/>
      <c r="D265" s="22"/>
      <c r="E265" s="23"/>
      <c r="F265" s="23"/>
      <c r="G265" s="23"/>
      <c r="H265" s="23"/>
      <c r="I265" s="24"/>
      <c r="J265" s="28"/>
      <c r="K265" s="126"/>
      <c r="L265" s="127"/>
      <c r="M265" s="128"/>
      <c r="N265" s="126"/>
      <c r="O265" s="128"/>
      <c r="P265" s="29"/>
      <c r="Q265" s="30">
        <f>Q264+K265-O265</f>
        <v>0</v>
      </c>
      <c r="R265" s="33"/>
    </row>
    <row r="266" spans="2:18" ht="23.1" customHeight="1" thickTop="1" x14ac:dyDescent="0.25"/>
    <row r="267" spans="2:18" x14ac:dyDescent="0.25">
      <c r="B267" s="132" t="s">
        <v>51</v>
      </c>
      <c r="C267" s="129"/>
      <c r="D267" s="129"/>
      <c r="E267" s="129" t="s">
        <v>70</v>
      </c>
      <c r="F267" s="129"/>
      <c r="G267" s="129"/>
      <c r="H267" s="129"/>
      <c r="I267" s="129"/>
      <c r="J267" s="129"/>
      <c r="K267" s="129"/>
      <c r="L267" s="129"/>
      <c r="M267" s="129"/>
      <c r="N267" s="129"/>
      <c r="O267" s="129"/>
      <c r="P267" s="129"/>
      <c r="Q267" s="122" t="s">
        <v>91</v>
      </c>
    </row>
    <row r="268" spans="2:18" ht="16.5" thickBot="1" x14ac:dyDescent="0.3">
      <c r="B268" s="133"/>
      <c r="C268" s="130"/>
      <c r="D268" s="130"/>
      <c r="E268" s="130"/>
      <c r="F268" s="130"/>
      <c r="G268" s="130"/>
      <c r="H268" s="130"/>
      <c r="I268" s="130"/>
      <c r="J268" s="130"/>
      <c r="K268" s="130"/>
      <c r="L268" s="130"/>
      <c r="M268" s="130"/>
      <c r="N268" s="130"/>
      <c r="O268" s="130"/>
      <c r="P268" s="130"/>
      <c r="Q268" s="123"/>
    </row>
    <row r="269" spans="2:18" ht="16.5" thickTop="1" x14ac:dyDescent="0.25">
      <c r="B269" s="141" t="s">
        <v>40</v>
      </c>
      <c r="C269" s="142"/>
      <c r="D269" s="145" t="s">
        <v>41</v>
      </c>
      <c r="E269" s="146"/>
      <c r="F269" s="146"/>
      <c r="G269" s="146"/>
      <c r="H269" s="146"/>
      <c r="I269" s="142"/>
      <c r="J269" s="142" t="s">
        <v>60</v>
      </c>
      <c r="K269" s="145" t="s">
        <v>42</v>
      </c>
      <c r="L269" s="146"/>
      <c r="M269" s="142"/>
      <c r="N269" s="145" t="s">
        <v>43</v>
      </c>
      <c r="O269" s="142"/>
      <c r="P269" s="26" t="s">
        <v>44</v>
      </c>
      <c r="Q269" s="135" t="s">
        <v>45</v>
      </c>
    </row>
    <row r="270" spans="2:18" x14ac:dyDescent="0.25">
      <c r="B270" s="143"/>
      <c r="C270" s="144"/>
      <c r="D270" s="147"/>
      <c r="E270" s="148"/>
      <c r="F270" s="148"/>
      <c r="G270" s="148"/>
      <c r="H270" s="148"/>
      <c r="I270" s="144"/>
      <c r="J270" s="144"/>
      <c r="K270" s="147"/>
      <c r="L270" s="148"/>
      <c r="M270" s="144"/>
      <c r="N270" s="147"/>
      <c r="O270" s="144"/>
      <c r="P270" s="27" t="s">
        <v>46</v>
      </c>
      <c r="Q270" s="136"/>
    </row>
    <row r="271" spans="2:18" ht="23.1" customHeight="1" x14ac:dyDescent="0.25">
      <c r="B271" s="137"/>
      <c r="C271" s="138"/>
      <c r="D271" s="22"/>
      <c r="E271" s="23"/>
      <c r="F271" s="23"/>
      <c r="G271" s="23"/>
      <c r="H271" s="23"/>
      <c r="I271" s="24"/>
      <c r="J271" s="28"/>
      <c r="K271" s="126"/>
      <c r="L271" s="127"/>
      <c r="M271" s="128"/>
      <c r="N271" s="126"/>
      <c r="O271" s="128"/>
      <c r="P271" s="29"/>
      <c r="Q271" s="30"/>
    </row>
    <row r="272" spans="2:18" ht="23.1" customHeight="1" x14ac:dyDescent="0.25">
      <c r="B272" s="139"/>
      <c r="C272" s="140"/>
      <c r="D272" s="22"/>
      <c r="E272" s="23"/>
      <c r="F272" s="23"/>
      <c r="G272" s="23"/>
      <c r="H272" s="23"/>
      <c r="I272" s="24"/>
      <c r="J272" s="28"/>
      <c r="K272" s="126"/>
      <c r="L272" s="127"/>
      <c r="M272" s="128"/>
      <c r="N272" s="126"/>
      <c r="O272" s="128"/>
      <c r="P272" s="29"/>
      <c r="Q272" s="30"/>
    </row>
    <row r="273" spans="2:18" ht="23.1" customHeight="1" thickBot="1" x14ac:dyDescent="0.3">
      <c r="B273" s="139"/>
      <c r="C273" s="140"/>
      <c r="D273" s="22"/>
      <c r="E273" s="23"/>
      <c r="F273" s="23"/>
      <c r="G273" s="23"/>
      <c r="H273" s="23"/>
      <c r="I273" s="24"/>
      <c r="J273" s="28"/>
      <c r="K273" s="126"/>
      <c r="L273" s="127"/>
      <c r="M273" s="128"/>
      <c r="N273" s="126"/>
      <c r="O273" s="128"/>
      <c r="P273" s="31"/>
      <c r="Q273" s="30">
        <f t="shared" ref="Q273:Q275" si="4">Q272+K273-O273</f>
        <v>0</v>
      </c>
    </row>
    <row r="274" spans="2:18" ht="23.1" customHeight="1" thickTop="1" x14ac:dyDescent="0.25">
      <c r="B274" s="124"/>
      <c r="C274" s="125"/>
      <c r="D274" s="22"/>
      <c r="E274" s="23"/>
      <c r="F274" s="23"/>
      <c r="G274" s="23"/>
      <c r="H274" s="23"/>
      <c r="I274" s="24"/>
      <c r="J274" s="28"/>
      <c r="K274" s="126"/>
      <c r="L274" s="127"/>
      <c r="M274" s="128"/>
      <c r="N274" s="126"/>
      <c r="O274" s="128"/>
      <c r="P274" s="29"/>
      <c r="Q274" s="30">
        <f t="shared" si="4"/>
        <v>0</v>
      </c>
      <c r="R274" s="32"/>
    </row>
    <row r="275" spans="2:18" ht="23.1" customHeight="1" thickBot="1" x14ac:dyDescent="0.3">
      <c r="B275" s="124"/>
      <c r="C275" s="125"/>
      <c r="D275" s="22"/>
      <c r="E275" s="23"/>
      <c r="F275" s="23"/>
      <c r="G275" s="23"/>
      <c r="H275" s="23"/>
      <c r="I275" s="24"/>
      <c r="J275" s="28"/>
      <c r="K275" s="126"/>
      <c r="L275" s="127"/>
      <c r="M275" s="128"/>
      <c r="N275" s="126"/>
      <c r="O275" s="128"/>
      <c r="P275" s="29"/>
      <c r="Q275" s="30">
        <f t="shared" si="4"/>
        <v>0</v>
      </c>
      <c r="R275" s="33"/>
    </row>
    <row r="276" spans="2:18" ht="23.1" customHeight="1" thickTop="1" x14ac:dyDescent="0.25"/>
    <row r="277" spans="2:18" ht="23.25" customHeight="1" x14ac:dyDescent="0.25">
      <c r="B277" s="131" t="s">
        <v>48</v>
      </c>
      <c r="C277" s="131"/>
      <c r="D277" s="131"/>
      <c r="E277" s="131"/>
      <c r="F277" s="131"/>
      <c r="G277" s="131"/>
      <c r="H277" s="131"/>
      <c r="I277" s="131"/>
      <c r="J277" s="131"/>
      <c r="K277" s="131"/>
      <c r="L277" s="131"/>
      <c r="M277" s="131"/>
      <c r="N277" s="131"/>
      <c r="O277" s="131"/>
      <c r="P277" s="131"/>
      <c r="Q277" s="131"/>
    </row>
    <row r="280" spans="2:18" x14ac:dyDescent="0.25">
      <c r="B280" s="132" t="s">
        <v>49</v>
      </c>
      <c r="C280" s="129"/>
      <c r="D280" s="129"/>
      <c r="E280" s="129" t="s">
        <v>71</v>
      </c>
      <c r="F280" s="129"/>
      <c r="G280" s="129"/>
      <c r="H280" s="129"/>
      <c r="I280" s="129"/>
      <c r="J280" s="129"/>
      <c r="K280" s="129"/>
      <c r="L280" s="129"/>
      <c r="M280" s="129"/>
      <c r="N280" s="129"/>
      <c r="O280" s="129"/>
      <c r="P280" s="129"/>
      <c r="Q280" s="122" t="s">
        <v>92</v>
      </c>
    </row>
    <row r="281" spans="2:18" ht="16.5" thickBot="1" x14ac:dyDescent="0.3">
      <c r="B281" s="133"/>
      <c r="C281" s="130"/>
      <c r="D281" s="130"/>
      <c r="E281" s="130"/>
      <c r="F281" s="130"/>
      <c r="G281" s="130"/>
      <c r="H281" s="130"/>
      <c r="I281" s="130"/>
      <c r="J281" s="130"/>
      <c r="K281" s="130"/>
      <c r="L281" s="130"/>
      <c r="M281" s="130"/>
      <c r="N281" s="130"/>
      <c r="O281" s="130"/>
      <c r="P281" s="130"/>
      <c r="Q281" s="123"/>
    </row>
    <row r="282" spans="2:18" ht="16.5" thickTop="1" x14ac:dyDescent="0.25">
      <c r="B282" s="141" t="s">
        <v>40</v>
      </c>
      <c r="C282" s="142"/>
      <c r="D282" s="145" t="s">
        <v>41</v>
      </c>
      <c r="E282" s="146"/>
      <c r="F282" s="146"/>
      <c r="G282" s="146"/>
      <c r="H282" s="146"/>
      <c r="I282" s="142"/>
      <c r="J282" s="142" t="s">
        <v>60</v>
      </c>
      <c r="K282" s="145" t="s">
        <v>42</v>
      </c>
      <c r="L282" s="146"/>
      <c r="M282" s="142"/>
      <c r="N282" s="145" t="s">
        <v>43</v>
      </c>
      <c r="O282" s="142"/>
      <c r="P282" s="26" t="s">
        <v>44</v>
      </c>
      <c r="Q282" s="135" t="s">
        <v>45</v>
      </c>
    </row>
    <row r="283" spans="2:18" x14ac:dyDescent="0.25">
      <c r="B283" s="143"/>
      <c r="C283" s="144"/>
      <c r="D283" s="147"/>
      <c r="E283" s="148"/>
      <c r="F283" s="148"/>
      <c r="G283" s="148"/>
      <c r="H283" s="148"/>
      <c r="I283" s="144"/>
      <c r="J283" s="144"/>
      <c r="K283" s="147"/>
      <c r="L283" s="148"/>
      <c r="M283" s="144"/>
      <c r="N283" s="147"/>
      <c r="O283" s="144"/>
      <c r="P283" s="27" t="s">
        <v>46</v>
      </c>
      <c r="Q283" s="136"/>
    </row>
    <row r="284" spans="2:18" ht="23.1" customHeight="1" x14ac:dyDescent="0.25">
      <c r="B284" s="137"/>
      <c r="C284" s="138"/>
      <c r="D284" s="22"/>
      <c r="E284" s="23"/>
      <c r="F284" s="23"/>
      <c r="G284" s="23"/>
      <c r="H284" s="23"/>
      <c r="I284" s="24"/>
      <c r="J284" s="28"/>
      <c r="K284" s="126"/>
      <c r="L284" s="127"/>
      <c r="M284" s="128"/>
      <c r="N284" s="126"/>
      <c r="O284" s="128"/>
      <c r="P284" s="29"/>
      <c r="Q284" s="30"/>
    </row>
    <row r="285" spans="2:18" ht="23.1" customHeight="1" x14ac:dyDescent="0.25">
      <c r="B285" s="139"/>
      <c r="C285" s="140"/>
      <c r="D285" s="22"/>
      <c r="E285" s="23"/>
      <c r="F285" s="23"/>
      <c r="G285" s="23"/>
      <c r="H285" s="23"/>
      <c r="I285" s="24"/>
      <c r="J285" s="28"/>
      <c r="K285" s="126"/>
      <c r="L285" s="127"/>
      <c r="M285" s="128"/>
      <c r="N285" s="126"/>
      <c r="O285" s="128"/>
      <c r="P285" s="29"/>
      <c r="Q285" s="30"/>
    </row>
    <row r="286" spans="2:18" ht="23.1" customHeight="1" thickBot="1" x14ac:dyDescent="0.3">
      <c r="B286" s="139"/>
      <c r="C286" s="140"/>
      <c r="D286" s="22"/>
      <c r="E286" s="23"/>
      <c r="F286" s="23"/>
      <c r="G286" s="23"/>
      <c r="H286" s="23"/>
      <c r="I286" s="24"/>
      <c r="J286" s="28"/>
      <c r="K286" s="126"/>
      <c r="L286" s="127"/>
      <c r="M286" s="128"/>
      <c r="N286" s="126">
        <v>0</v>
      </c>
      <c r="O286" s="128"/>
      <c r="P286" s="31"/>
      <c r="Q286" s="30">
        <f>Q285+K286-N286</f>
        <v>0</v>
      </c>
    </row>
    <row r="287" spans="2:18" ht="23.1" customHeight="1" thickTop="1" x14ac:dyDescent="0.25">
      <c r="B287" s="124"/>
      <c r="C287" s="125"/>
      <c r="D287" s="22"/>
      <c r="E287" s="23"/>
      <c r="F287" s="23"/>
      <c r="G287" s="23"/>
      <c r="H287" s="23"/>
      <c r="I287" s="24"/>
      <c r="J287" s="28"/>
      <c r="K287" s="126"/>
      <c r="L287" s="127"/>
      <c r="M287" s="128"/>
      <c r="N287" s="126">
        <v>0</v>
      </c>
      <c r="O287" s="128"/>
      <c r="P287" s="29"/>
      <c r="Q287" s="30">
        <f>Q286+K287-N287</f>
        <v>0</v>
      </c>
      <c r="R287" s="32"/>
    </row>
    <row r="288" spans="2:18" ht="23.1" customHeight="1" thickBot="1" x14ac:dyDescent="0.3">
      <c r="B288" s="124"/>
      <c r="C288" s="125"/>
      <c r="D288" s="22"/>
      <c r="E288" s="23"/>
      <c r="F288" s="23"/>
      <c r="G288" s="23"/>
      <c r="H288" s="23"/>
      <c r="I288" s="24"/>
      <c r="J288" s="28"/>
      <c r="K288" s="126"/>
      <c r="L288" s="127"/>
      <c r="M288" s="128"/>
      <c r="N288" s="126"/>
      <c r="O288" s="128"/>
      <c r="P288" s="29"/>
      <c r="Q288" s="30">
        <f>Q287+K288-O288</f>
        <v>0</v>
      </c>
      <c r="R288" s="33"/>
    </row>
    <row r="289" spans="2:18" ht="23.1" customHeight="1" thickTop="1" x14ac:dyDescent="0.25"/>
    <row r="290" spans="2:18" x14ac:dyDescent="0.25">
      <c r="B290" s="132" t="s">
        <v>51</v>
      </c>
      <c r="C290" s="129"/>
      <c r="D290" s="129"/>
      <c r="E290" s="129" t="s">
        <v>72</v>
      </c>
      <c r="F290" s="129"/>
      <c r="G290" s="129"/>
      <c r="H290" s="129"/>
      <c r="I290" s="129"/>
      <c r="J290" s="129"/>
      <c r="K290" s="129"/>
      <c r="L290" s="129"/>
      <c r="M290" s="129"/>
      <c r="N290" s="129"/>
      <c r="O290" s="129"/>
      <c r="P290" s="129"/>
      <c r="Q290" s="122" t="s">
        <v>93</v>
      </c>
    </row>
    <row r="291" spans="2:18" ht="16.5" thickBot="1" x14ac:dyDescent="0.3">
      <c r="B291" s="133"/>
      <c r="C291" s="130"/>
      <c r="D291" s="130"/>
      <c r="E291" s="130"/>
      <c r="F291" s="130"/>
      <c r="G291" s="130"/>
      <c r="H291" s="130"/>
      <c r="I291" s="130"/>
      <c r="J291" s="130"/>
      <c r="K291" s="130"/>
      <c r="L291" s="130"/>
      <c r="M291" s="130"/>
      <c r="N291" s="130"/>
      <c r="O291" s="130"/>
      <c r="P291" s="130"/>
      <c r="Q291" s="123"/>
    </row>
    <row r="292" spans="2:18" ht="16.5" thickTop="1" x14ac:dyDescent="0.25">
      <c r="B292" s="141" t="s">
        <v>40</v>
      </c>
      <c r="C292" s="142"/>
      <c r="D292" s="145" t="s">
        <v>41</v>
      </c>
      <c r="E292" s="146"/>
      <c r="F292" s="146"/>
      <c r="G292" s="146"/>
      <c r="H292" s="146"/>
      <c r="I292" s="142"/>
      <c r="J292" s="142" t="s">
        <v>60</v>
      </c>
      <c r="K292" s="145" t="s">
        <v>42</v>
      </c>
      <c r="L292" s="146"/>
      <c r="M292" s="142"/>
      <c r="N292" s="145" t="s">
        <v>43</v>
      </c>
      <c r="O292" s="142"/>
      <c r="P292" s="26" t="s">
        <v>44</v>
      </c>
      <c r="Q292" s="135" t="s">
        <v>45</v>
      </c>
    </row>
    <row r="293" spans="2:18" x14ac:dyDescent="0.25">
      <c r="B293" s="143"/>
      <c r="C293" s="144"/>
      <c r="D293" s="147"/>
      <c r="E293" s="148"/>
      <c r="F293" s="148"/>
      <c r="G293" s="148"/>
      <c r="H293" s="148"/>
      <c r="I293" s="144"/>
      <c r="J293" s="144"/>
      <c r="K293" s="147"/>
      <c r="L293" s="148"/>
      <c r="M293" s="144"/>
      <c r="N293" s="147"/>
      <c r="O293" s="144"/>
      <c r="P293" s="27" t="s">
        <v>46</v>
      </c>
      <c r="Q293" s="136"/>
    </row>
    <row r="294" spans="2:18" ht="23.1" customHeight="1" x14ac:dyDescent="0.25">
      <c r="B294" s="137"/>
      <c r="C294" s="138"/>
      <c r="D294" s="22"/>
      <c r="E294" s="23"/>
      <c r="F294" s="23"/>
      <c r="G294" s="23"/>
      <c r="H294" s="23"/>
      <c r="I294" s="24"/>
      <c r="J294" s="28"/>
      <c r="K294" s="126"/>
      <c r="L294" s="127"/>
      <c r="M294" s="128"/>
      <c r="N294" s="126"/>
      <c r="O294" s="128"/>
      <c r="P294" s="29"/>
      <c r="Q294" s="30"/>
    </row>
    <row r="295" spans="2:18" ht="23.1" customHeight="1" x14ac:dyDescent="0.25">
      <c r="B295" s="139"/>
      <c r="C295" s="140"/>
      <c r="D295" s="22"/>
      <c r="E295" s="23"/>
      <c r="F295" s="23"/>
      <c r="G295" s="23"/>
      <c r="H295" s="23"/>
      <c r="I295" s="24"/>
      <c r="J295" s="28"/>
      <c r="K295" s="126">
        <v>0</v>
      </c>
      <c r="L295" s="127"/>
      <c r="M295" s="128"/>
      <c r="N295" s="126"/>
      <c r="O295" s="128"/>
      <c r="P295" s="29"/>
      <c r="Q295" s="30"/>
    </row>
    <row r="296" spans="2:18" ht="23.1" customHeight="1" thickBot="1" x14ac:dyDescent="0.3">
      <c r="B296" s="139"/>
      <c r="C296" s="140"/>
      <c r="D296" s="22"/>
      <c r="E296" s="23"/>
      <c r="F296" s="23"/>
      <c r="G296" s="23"/>
      <c r="H296" s="23"/>
      <c r="I296" s="24"/>
      <c r="J296" s="28"/>
      <c r="K296" s="126"/>
      <c r="L296" s="127"/>
      <c r="M296" s="128"/>
      <c r="N296" s="126"/>
      <c r="O296" s="128"/>
      <c r="P296" s="31"/>
      <c r="Q296" s="30">
        <f>Q295+K296-O296</f>
        <v>0</v>
      </c>
    </row>
    <row r="297" spans="2:18" ht="23.1" customHeight="1" thickTop="1" x14ac:dyDescent="0.25">
      <c r="B297" s="124"/>
      <c r="C297" s="125"/>
      <c r="D297" s="22"/>
      <c r="E297" s="23"/>
      <c r="F297" s="23"/>
      <c r="G297" s="23"/>
      <c r="H297" s="23"/>
      <c r="I297" s="24"/>
      <c r="J297" s="28"/>
      <c r="K297" s="126"/>
      <c r="L297" s="127"/>
      <c r="M297" s="128"/>
      <c r="N297" s="126"/>
      <c r="O297" s="128"/>
      <c r="P297" s="29"/>
      <c r="Q297" s="30">
        <f>Q296+K297-O297</f>
        <v>0</v>
      </c>
      <c r="R297" s="32"/>
    </row>
    <row r="298" spans="2:18" ht="23.1" customHeight="1" thickBot="1" x14ac:dyDescent="0.3">
      <c r="B298" s="124"/>
      <c r="C298" s="125"/>
      <c r="D298" s="22"/>
      <c r="E298" s="23"/>
      <c r="F298" s="23"/>
      <c r="G298" s="23"/>
      <c r="H298" s="23"/>
      <c r="I298" s="24"/>
      <c r="J298" s="28"/>
      <c r="K298" s="126"/>
      <c r="L298" s="127"/>
      <c r="M298" s="128"/>
      <c r="N298" s="126"/>
      <c r="O298" s="128"/>
      <c r="P298" s="29"/>
      <c r="Q298" s="30">
        <f>Q297+K298-O298</f>
        <v>0</v>
      </c>
      <c r="R298" s="33"/>
    </row>
    <row r="299" spans="2:18" ht="23.1" customHeight="1" thickTop="1" x14ac:dyDescent="0.25"/>
    <row r="300" spans="2:18" x14ac:dyDescent="0.25">
      <c r="B300" s="132" t="s">
        <v>51</v>
      </c>
      <c r="C300" s="129"/>
      <c r="D300" s="129"/>
      <c r="E300" s="129"/>
      <c r="F300" s="129"/>
      <c r="G300" s="129"/>
      <c r="H300" s="129"/>
      <c r="I300" s="129"/>
      <c r="J300" s="129"/>
      <c r="K300" s="129"/>
      <c r="L300" s="129"/>
      <c r="M300" s="129"/>
      <c r="N300" s="129"/>
      <c r="O300" s="129"/>
      <c r="P300" s="129"/>
      <c r="Q300" s="122" t="s">
        <v>78</v>
      </c>
    </row>
    <row r="301" spans="2:18" ht="16.5" thickBot="1" x14ac:dyDescent="0.3">
      <c r="B301" s="133"/>
      <c r="C301" s="130"/>
      <c r="D301" s="130"/>
      <c r="E301" s="130"/>
      <c r="F301" s="130"/>
      <c r="G301" s="130"/>
      <c r="H301" s="130"/>
      <c r="I301" s="130"/>
      <c r="J301" s="130"/>
      <c r="K301" s="130"/>
      <c r="L301" s="130"/>
      <c r="M301" s="130"/>
      <c r="N301" s="130"/>
      <c r="O301" s="130"/>
      <c r="P301" s="130"/>
      <c r="Q301" s="123"/>
    </row>
    <row r="302" spans="2:18" ht="16.5" customHeight="1" thickTop="1" x14ac:dyDescent="0.25">
      <c r="B302" s="141" t="s">
        <v>40</v>
      </c>
      <c r="C302" s="142"/>
      <c r="D302" s="145" t="s">
        <v>41</v>
      </c>
      <c r="E302" s="146"/>
      <c r="F302" s="146"/>
      <c r="G302" s="146"/>
      <c r="H302" s="146"/>
      <c r="I302" s="142"/>
      <c r="J302" s="142" t="s">
        <v>60</v>
      </c>
      <c r="K302" s="146" t="s">
        <v>42</v>
      </c>
      <c r="L302" s="146"/>
      <c r="M302" s="142"/>
      <c r="N302" s="145" t="s">
        <v>43</v>
      </c>
      <c r="O302" s="142"/>
      <c r="P302" s="26" t="s">
        <v>44</v>
      </c>
      <c r="Q302" s="135" t="s">
        <v>45</v>
      </c>
    </row>
    <row r="303" spans="2:18" x14ac:dyDescent="0.25">
      <c r="B303" s="143"/>
      <c r="C303" s="144"/>
      <c r="D303" s="147"/>
      <c r="E303" s="148"/>
      <c r="F303" s="148"/>
      <c r="G303" s="148"/>
      <c r="H303" s="148"/>
      <c r="I303" s="144"/>
      <c r="J303" s="144"/>
      <c r="K303" s="148"/>
      <c r="L303" s="148"/>
      <c r="M303" s="144"/>
      <c r="N303" s="147"/>
      <c r="O303" s="144"/>
      <c r="P303" s="27" t="s">
        <v>46</v>
      </c>
      <c r="Q303" s="136"/>
    </row>
    <row r="304" spans="2:18" ht="23.1" customHeight="1" x14ac:dyDescent="0.25">
      <c r="B304" s="153"/>
      <c r="C304" s="154"/>
      <c r="D304" s="22"/>
      <c r="E304" s="23"/>
      <c r="F304" s="23"/>
      <c r="G304" s="23"/>
      <c r="H304" s="23"/>
      <c r="I304" s="24"/>
      <c r="J304" s="28"/>
      <c r="K304" s="126"/>
      <c r="L304" s="127"/>
      <c r="M304" s="128"/>
      <c r="N304" s="126"/>
      <c r="O304" s="128"/>
      <c r="P304" s="29"/>
      <c r="Q304" s="30"/>
    </row>
    <row r="305" spans="2:18" ht="23.1" customHeight="1" x14ac:dyDescent="0.25">
      <c r="B305" s="139"/>
      <c r="C305" s="140"/>
      <c r="D305" s="22"/>
      <c r="E305" s="23"/>
      <c r="F305" s="23"/>
      <c r="G305" s="23"/>
      <c r="H305" s="23"/>
      <c r="I305" s="24"/>
      <c r="J305" s="28"/>
      <c r="K305" s="126"/>
      <c r="L305" s="127"/>
      <c r="M305" s="128"/>
      <c r="N305" s="126"/>
      <c r="O305" s="128"/>
      <c r="P305" s="29"/>
      <c r="Q305" s="30">
        <f t="shared" ref="Q305:Q308" si="5">Q304+K305-O305</f>
        <v>0</v>
      </c>
    </row>
    <row r="306" spans="2:18" ht="23.1" customHeight="1" thickBot="1" x14ac:dyDescent="0.3">
      <c r="B306" s="139"/>
      <c r="C306" s="140"/>
      <c r="D306" s="22"/>
      <c r="E306" s="23"/>
      <c r="F306" s="23"/>
      <c r="G306" s="23"/>
      <c r="H306" s="23"/>
      <c r="I306" s="24"/>
      <c r="J306" s="28"/>
      <c r="K306" s="126"/>
      <c r="L306" s="127"/>
      <c r="M306" s="128"/>
      <c r="N306" s="126"/>
      <c r="O306" s="128"/>
      <c r="P306" s="31"/>
      <c r="Q306" s="30">
        <f t="shared" si="5"/>
        <v>0</v>
      </c>
    </row>
    <row r="307" spans="2:18" ht="23.1" customHeight="1" thickTop="1" x14ac:dyDescent="0.25">
      <c r="B307" s="124"/>
      <c r="C307" s="125"/>
      <c r="D307" s="22"/>
      <c r="E307" s="23"/>
      <c r="F307" s="23"/>
      <c r="G307" s="23"/>
      <c r="H307" s="23"/>
      <c r="I307" s="24"/>
      <c r="J307" s="28"/>
      <c r="K307" s="126"/>
      <c r="L307" s="127"/>
      <c r="M307" s="128"/>
      <c r="N307" s="126"/>
      <c r="O307" s="128"/>
      <c r="P307" s="29"/>
      <c r="Q307" s="30">
        <f t="shared" si="5"/>
        <v>0</v>
      </c>
      <c r="R307" s="32"/>
    </row>
    <row r="308" spans="2:18" ht="23.1" customHeight="1" thickBot="1" x14ac:dyDescent="0.3">
      <c r="B308" s="124"/>
      <c r="C308" s="125"/>
      <c r="D308" s="22"/>
      <c r="E308" s="23"/>
      <c r="F308" s="23"/>
      <c r="G308" s="23"/>
      <c r="H308" s="23"/>
      <c r="I308" s="24"/>
      <c r="J308" s="28"/>
      <c r="K308" s="126"/>
      <c r="L308" s="127"/>
      <c r="M308" s="128"/>
      <c r="N308" s="126"/>
      <c r="O308" s="128"/>
      <c r="P308" s="29"/>
      <c r="Q308" s="30">
        <f t="shared" si="5"/>
        <v>0</v>
      </c>
      <c r="R308" s="33"/>
    </row>
    <row r="309" spans="2:18" ht="16.5" thickTop="1" x14ac:dyDescent="0.25"/>
  </sheetData>
  <mergeCells count="681">
    <mergeCell ref="B125:D126"/>
    <mergeCell ref="E125:P126"/>
    <mergeCell ref="Q125:Q126"/>
    <mergeCell ref="Q127:Q128"/>
    <mergeCell ref="Q201:Q202"/>
    <mergeCell ref="Q203:Q204"/>
    <mergeCell ref="Q181:Q182"/>
    <mergeCell ref="B183:C184"/>
    <mergeCell ref="K183:M184"/>
    <mergeCell ref="N183:O184"/>
    <mergeCell ref="Q183:Q184"/>
    <mergeCell ref="K189:M189"/>
    <mergeCell ref="N189:O189"/>
    <mergeCell ref="K188:M188"/>
    <mergeCell ref="N188:O188"/>
    <mergeCell ref="B187:C187"/>
    <mergeCell ref="K187:M187"/>
    <mergeCell ref="N187:O187"/>
    <mergeCell ref="D183:I184"/>
    <mergeCell ref="B209:C209"/>
    <mergeCell ref="K209:M209"/>
    <mergeCell ref="N209:O209"/>
    <mergeCell ref="B201:D202"/>
    <mergeCell ref="B208:C208"/>
    <mergeCell ref="K208:M208"/>
    <mergeCell ref="N208:O208"/>
    <mergeCell ref="B207:C207"/>
    <mergeCell ref="K207:M207"/>
    <mergeCell ref="N207:O207"/>
    <mergeCell ref="B203:C204"/>
    <mergeCell ref="K203:M204"/>
    <mergeCell ref="N203:O204"/>
    <mergeCell ref="D203:I204"/>
    <mergeCell ref="J203:J204"/>
    <mergeCell ref="B206:C206"/>
    <mergeCell ref="K206:M206"/>
    <mergeCell ref="N206:O206"/>
    <mergeCell ref="B205:C205"/>
    <mergeCell ref="K205:M205"/>
    <mergeCell ref="N205:O205"/>
    <mergeCell ref="K121:M121"/>
    <mergeCell ref="N121:O121"/>
    <mergeCell ref="K123:M123"/>
    <mergeCell ref="N123:O123"/>
    <mergeCell ref="E181:P182"/>
    <mergeCell ref="K122:M122"/>
    <mergeCell ref="N122:O122"/>
    <mergeCell ref="B121:C121"/>
    <mergeCell ref="B123:C123"/>
    <mergeCell ref="B130:C130"/>
    <mergeCell ref="K130:M130"/>
    <mergeCell ref="N130:O130"/>
    <mergeCell ref="B131:C131"/>
    <mergeCell ref="K131:M131"/>
    <mergeCell ref="N131:O131"/>
    <mergeCell ref="K129:M129"/>
    <mergeCell ref="N129:O129"/>
    <mergeCell ref="B127:C128"/>
    <mergeCell ref="K127:M128"/>
    <mergeCell ref="N127:O128"/>
    <mergeCell ref="D127:I128"/>
    <mergeCell ref="J127:J128"/>
    <mergeCell ref="B129:C129"/>
    <mergeCell ref="B181:D182"/>
    <mergeCell ref="B74:C74"/>
    <mergeCell ref="K74:M74"/>
    <mergeCell ref="N74:O74"/>
    <mergeCell ref="B73:C73"/>
    <mergeCell ref="K73:M73"/>
    <mergeCell ref="N73:O73"/>
    <mergeCell ref="B70:C70"/>
    <mergeCell ref="K70:M70"/>
    <mergeCell ref="N70:O70"/>
    <mergeCell ref="B69:C69"/>
    <mergeCell ref="K69:M69"/>
    <mergeCell ref="N69:O69"/>
    <mergeCell ref="B72:C72"/>
    <mergeCell ref="K72:M72"/>
    <mergeCell ref="N72:O72"/>
    <mergeCell ref="B71:C71"/>
    <mergeCell ref="K71:M71"/>
    <mergeCell ref="N71:O71"/>
    <mergeCell ref="B65:P66"/>
    <mergeCell ref="Q65:Q66"/>
    <mergeCell ref="B67:C68"/>
    <mergeCell ref="K67:M68"/>
    <mergeCell ref="N67:O68"/>
    <mergeCell ref="Q67:Q68"/>
    <mergeCell ref="D67:I68"/>
    <mergeCell ref="J67:J68"/>
    <mergeCell ref="B61:C61"/>
    <mergeCell ref="K61:M61"/>
    <mergeCell ref="N61:O61"/>
    <mergeCell ref="B60:C60"/>
    <mergeCell ref="K60:M60"/>
    <mergeCell ref="N60:O60"/>
    <mergeCell ref="B63:C63"/>
    <mergeCell ref="K63:M63"/>
    <mergeCell ref="N63:O63"/>
    <mergeCell ref="B62:C62"/>
    <mergeCell ref="K62:M62"/>
    <mergeCell ref="N62:O62"/>
    <mergeCell ref="B54:P55"/>
    <mergeCell ref="Q54:Q55"/>
    <mergeCell ref="B56:C57"/>
    <mergeCell ref="K56:M57"/>
    <mergeCell ref="N56:O57"/>
    <mergeCell ref="Q56:Q57"/>
    <mergeCell ref="D56:I57"/>
    <mergeCell ref="J56:J57"/>
    <mergeCell ref="B59:C59"/>
    <mergeCell ref="K59:M59"/>
    <mergeCell ref="N59:O59"/>
    <mergeCell ref="B58:C58"/>
    <mergeCell ref="K58:M58"/>
    <mergeCell ref="N58:O58"/>
    <mergeCell ref="B52:C52"/>
    <mergeCell ref="K52:M52"/>
    <mergeCell ref="N52:O52"/>
    <mergeCell ref="B51:C51"/>
    <mergeCell ref="K51:M51"/>
    <mergeCell ref="N51:O51"/>
    <mergeCell ref="B48:C48"/>
    <mergeCell ref="K48:M48"/>
    <mergeCell ref="N48:O48"/>
    <mergeCell ref="B47:C47"/>
    <mergeCell ref="K47:M47"/>
    <mergeCell ref="N47:O47"/>
    <mergeCell ref="B50:C50"/>
    <mergeCell ref="K50:M50"/>
    <mergeCell ref="N50:O50"/>
    <mergeCell ref="B49:C49"/>
    <mergeCell ref="K49:M49"/>
    <mergeCell ref="N49:O49"/>
    <mergeCell ref="B40:Q40"/>
    <mergeCell ref="B43:P44"/>
    <mergeCell ref="Q43:Q44"/>
    <mergeCell ref="B45:C46"/>
    <mergeCell ref="K45:M46"/>
    <mergeCell ref="N45:O46"/>
    <mergeCell ref="Q45:Q46"/>
    <mergeCell ref="D45:I46"/>
    <mergeCell ref="J45:J46"/>
    <mergeCell ref="B37:C37"/>
    <mergeCell ref="K37:M37"/>
    <mergeCell ref="N37:O37"/>
    <mergeCell ref="B36:C36"/>
    <mergeCell ref="K36:M36"/>
    <mergeCell ref="N36:O36"/>
    <mergeCell ref="B33:C33"/>
    <mergeCell ref="K33:M33"/>
    <mergeCell ref="N33:O33"/>
    <mergeCell ref="B32:C32"/>
    <mergeCell ref="K32:M32"/>
    <mergeCell ref="N32:O32"/>
    <mergeCell ref="B35:C35"/>
    <mergeCell ref="K35:M35"/>
    <mergeCell ref="N35:O35"/>
    <mergeCell ref="B34:C34"/>
    <mergeCell ref="K34:M34"/>
    <mergeCell ref="N34:O34"/>
    <mergeCell ref="B26:C26"/>
    <mergeCell ref="K26:M26"/>
    <mergeCell ref="N26:O26"/>
    <mergeCell ref="B25:C25"/>
    <mergeCell ref="K25:M25"/>
    <mergeCell ref="N25:O25"/>
    <mergeCell ref="B28:P29"/>
    <mergeCell ref="Q28:Q29"/>
    <mergeCell ref="B30:C31"/>
    <mergeCell ref="K30:M31"/>
    <mergeCell ref="N30:O31"/>
    <mergeCell ref="Q30:Q31"/>
    <mergeCell ref="D30:I31"/>
    <mergeCell ref="J30:J31"/>
    <mergeCell ref="B22:C22"/>
    <mergeCell ref="K22:M22"/>
    <mergeCell ref="N22:O22"/>
    <mergeCell ref="B21:C21"/>
    <mergeCell ref="K21:M21"/>
    <mergeCell ref="N21:O21"/>
    <mergeCell ref="B24:C24"/>
    <mergeCell ref="K24:M24"/>
    <mergeCell ref="N24:O24"/>
    <mergeCell ref="B23:C23"/>
    <mergeCell ref="K23:M23"/>
    <mergeCell ref="N23:O23"/>
    <mergeCell ref="B15:P16"/>
    <mergeCell ref="Q15:Q16"/>
    <mergeCell ref="B17:C18"/>
    <mergeCell ref="K17:M18"/>
    <mergeCell ref="N17:O18"/>
    <mergeCell ref="Q17:Q18"/>
    <mergeCell ref="D17:I18"/>
    <mergeCell ref="J17:J18"/>
    <mergeCell ref="B20:C20"/>
    <mergeCell ref="K20:M20"/>
    <mergeCell ref="N20:O20"/>
    <mergeCell ref="B19:C19"/>
    <mergeCell ref="K19:M19"/>
    <mergeCell ref="N19:O19"/>
    <mergeCell ref="B13:C13"/>
    <mergeCell ref="K13:M13"/>
    <mergeCell ref="N13:O13"/>
    <mergeCell ref="B12:C12"/>
    <mergeCell ref="K12:M12"/>
    <mergeCell ref="N12:O12"/>
    <mergeCell ref="B9:C9"/>
    <mergeCell ref="K9:M9"/>
    <mergeCell ref="N9:O9"/>
    <mergeCell ref="B8:C8"/>
    <mergeCell ref="K8:M8"/>
    <mergeCell ref="N8:O8"/>
    <mergeCell ref="B11:C11"/>
    <mergeCell ref="K11:M11"/>
    <mergeCell ref="N11:O11"/>
    <mergeCell ref="B10:C10"/>
    <mergeCell ref="K10:M10"/>
    <mergeCell ref="N10:O10"/>
    <mergeCell ref="B1:Q1"/>
    <mergeCell ref="B4:P5"/>
    <mergeCell ref="Q4:Q5"/>
    <mergeCell ref="B6:C7"/>
    <mergeCell ref="K6:M7"/>
    <mergeCell ref="N6:O7"/>
    <mergeCell ref="Q6:Q7"/>
    <mergeCell ref="D6:I7"/>
    <mergeCell ref="J6:J7"/>
    <mergeCell ref="B132:C132"/>
    <mergeCell ref="K132:M132"/>
    <mergeCell ref="N132:O132"/>
    <mergeCell ref="B133:C133"/>
    <mergeCell ref="K133:M133"/>
    <mergeCell ref="N133:O133"/>
    <mergeCell ref="B137:C138"/>
    <mergeCell ref="K137:M138"/>
    <mergeCell ref="N137:O138"/>
    <mergeCell ref="Q137:Q138"/>
    <mergeCell ref="D137:I138"/>
    <mergeCell ref="J137:J138"/>
    <mergeCell ref="B135:D136"/>
    <mergeCell ref="E135:P136"/>
    <mergeCell ref="Q135:Q136"/>
    <mergeCell ref="B141:C141"/>
    <mergeCell ref="K141:M141"/>
    <mergeCell ref="N141:O141"/>
    <mergeCell ref="B142:C142"/>
    <mergeCell ref="K142:M142"/>
    <mergeCell ref="N142:O142"/>
    <mergeCell ref="B139:C139"/>
    <mergeCell ref="K139:M139"/>
    <mergeCell ref="N139:O139"/>
    <mergeCell ref="B140:C140"/>
    <mergeCell ref="K140:M140"/>
    <mergeCell ref="N140:O140"/>
    <mergeCell ref="B143:C143"/>
    <mergeCell ref="K143:M143"/>
    <mergeCell ref="N143:O143"/>
    <mergeCell ref="B148:D149"/>
    <mergeCell ref="E148:P149"/>
    <mergeCell ref="Q148:Q149"/>
    <mergeCell ref="B150:C151"/>
    <mergeCell ref="K150:M151"/>
    <mergeCell ref="N150:O151"/>
    <mergeCell ref="Q150:Q151"/>
    <mergeCell ref="D150:I151"/>
    <mergeCell ref="J150:J151"/>
    <mergeCell ref="B145:Q145"/>
    <mergeCell ref="B154:C154"/>
    <mergeCell ref="K154:M154"/>
    <mergeCell ref="N154:O154"/>
    <mergeCell ref="B155:C155"/>
    <mergeCell ref="K155:M155"/>
    <mergeCell ref="N155:O155"/>
    <mergeCell ref="B152:C152"/>
    <mergeCell ref="K152:M152"/>
    <mergeCell ref="N152:O152"/>
    <mergeCell ref="B153:C153"/>
    <mergeCell ref="K153:M153"/>
    <mergeCell ref="N153:O153"/>
    <mergeCell ref="B156:C156"/>
    <mergeCell ref="K156:M156"/>
    <mergeCell ref="N156:O156"/>
    <mergeCell ref="Q160:Q161"/>
    <mergeCell ref="B162:C162"/>
    <mergeCell ref="K162:M162"/>
    <mergeCell ref="N162:O162"/>
    <mergeCell ref="B160:C161"/>
    <mergeCell ref="K160:M161"/>
    <mergeCell ref="N160:O161"/>
    <mergeCell ref="D160:I161"/>
    <mergeCell ref="B158:D159"/>
    <mergeCell ref="Q158:Q159"/>
    <mergeCell ref="J160:J161"/>
    <mergeCell ref="Q168:Q169"/>
    <mergeCell ref="B170:C171"/>
    <mergeCell ref="K170:M171"/>
    <mergeCell ref="N170:O171"/>
    <mergeCell ref="Q170:Q171"/>
    <mergeCell ref="D170:I171"/>
    <mergeCell ref="B163:C163"/>
    <mergeCell ref="K163:M163"/>
    <mergeCell ref="N163:O163"/>
    <mergeCell ref="B164:C164"/>
    <mergeCell ref="K164:M164"/>
    <mergeCell ref="N164:O164"/>
    <mergeCell ref="B165:C165"/>
    <mergeCell ref="K165:M165"/>
    <mergeCell ref="N165:O165"/>
    <mergeCell ref="B166:C166"/>
    <mergeCell ref="K166:M166"/>
    <mergeCell ref="N166:O166"/>
    <mergeCell ref="J170:J171"/>
    <mergeCell ref="E168:P169"/>
    <mergeCell ref="E158:P159"/>
    <mergeCell ref="B172:C172"/>
    <mergeCell ref="K172:M172"/>
    <mergeCell ref="N172:O172"/>
    <mergeCell ref="B173:C173"/>
    <mergeCell ref="K173:M173"/>
    <mergeCell ref="N173:O173"/>
    <mergeCell ref="B168:D169"/>
    <mergeCell ref="B174:C174"/>
    <mergeCell ref="K174:M174"/>
    <mergeCell ref="N174:O174"/>
    <mergeCell ref="B175:C175"/>
    <mergeCell ref="K175:M175"/>
    <mergeCell ref="N175:O175"/>
    <mergeCell ref="B176:C176"/>
    <mergeCell ref="K176:M176"/>
    <mergeCell ref="N176:O176"/>
    <mergeCell ref="B195:C195"/>
    <mergeCell ref="K195:M195"/>
    <mergeCell ref="N195:O195"/>
    <mergeCell ref="B178:Q178"/>
    <mergeCell ref="B189:C189"/>
    <mergeCell ref="J183:J184"/>
    <mergeCell ref="K186:M186"/>
    <mergeCell ref="N186:O186"/>
    <mergeCell ref="B185:C185"/>
    <mergeCell ref="K185:M185"/>
    <mergeCell ref="N185:O185"/>
    <mergeCell ref="B188:C188"/>
    <mergeCell ref="B186:C186"/>
    <mergeCell ref="B196:C196"/>
    <mergeCell ref="K196:M196"/>
    <mergeCell ref="N196:O196"/>
    <mergeCell ref="Q191:Q192"/>
    <mergeCell ref="B193:C194"/>
    <mergeCell ref="K193:M194"/>
    <mergeCell ref="N193:O194"/>
    <mergeCell ref="Q193:Q194"/>
    <mergeCell ref="D193:I194"/>
    <mergeCell ref="J193:J194"/>
    <mergeCell ref="B191:D192"/>
    <mergeCell ref="E191:P192"/>
    <mergeCell ref="B197:C197"/>
    <mergeCell ref="K197:M197"/>
    <mergeCell ref="N197:O197"/>
    <mergeCell ref="B198:C198"/>
    <mergeCell ref="K198:M198"/>
    <mergeCell ref="N198:O198"/>
    <mergeCell ref="B199:C199"/>
    <mergeCell ref="K199:M199"/>
    <mergeCell ref="N199:O199"/>
    <mergeCell ref="B211:Q211"/>
    <mergeCell ref="B214:D215"/>
    <mergeCell ref="E214:P215"/>
    <mergeCell ref="Q214:Q215"/>
    <mergeCell ref="Q216:Q217"/>
    <mergeCell ref="B218:C218"/>
    <mergeCell ref="K218:M218"/>
    <mergeCell ref="N218:O218"/>
    <mergeCell ref="B216:C217"/>
    <mergeCell ref="K216:M217"/>
    <mergeCell ref="B220:C220"/>
    <mergeCell ref="K220:M220"/>
    <mergeCell ref="N220:O220"/>
    <mergeCell ref="B221:C221"/>
    <mergeCell ref="K221:M221"/>
    <mergeCell ref="N221:O221"/>
    <mergeCell ref="N216:O217"/>
    <mergeCell ref="D216:I217"/>
    <mergeCell ref="J216:J217"/>
    <mergeCell ref="B219:C219"/>
    <mergeCell ref="K219:M219"/>
    <mergeCell ref="N219:O219"/>
    <mergeCell ref="B222:C222"/>
    <mergeCell ref="K222:M222"/>
    <mergeCell ref="N222:O222"/>
    <mergeCell ref="B224:D225"/>
    <mergeCell ref="E224:P225"/>
    <mergeCell ref="Q224:Q225"/>
    <mergeCell ref="B226:C227"/>
    <mergeCell ref="K226:M227"/>
    <mergeCell ref="N226:O227"/>
    <mergeCell ref="Q226:Q227"/>
    <mergeCell ref="D226:I227"/>
    <mergeCell ref="J226:J227"/>
    <mergeCell ref="B230:C230"/>
    <mergeCell ref="K230:M230"/>
    <mergeCell ref="N230:O230"/>
    <mergeCell ref="B231:C231"/>
    <mergeCell ref="K231:M231"/>
    <mergeCell ref="N231:O231"/>
    <mergeCell ref="B228:C228"/>
    <mergeCell ref="K228:M228"/>
    <mergeCell ref="N228:O228"/>
    <mergeCell ref="B229:C229"/>
    <mergeCell ref="K229:M229"/>
    <mergeCell ref="N229:O229"/>
    <mergeCell ref="B232:C232"/>
    <mergeCell ref="K232:M232"/>
    <mergeCell ref="N232:O232"/>
    <mergeCell ref="Q234:Q235"/>
    <mergeCell ref="B236:C237"/>
    <mergeCell ref="K236:M237"/>
    <mergeCell ref="N236:O237"/>
    <mergeCell ref="Q236:Q237"/>
    <mergeCell ref="D236:I237"/>
    <mergeCell ref="J236:J237"/>
    <mergeCell ref="B234:D235"/>
    <mergeCell ref="E234:P235"/>
    <mergeCell ref="B240:C240"/>
    <mergeCell ref="K240:M240"/>
    <mergeCell ref="N240:O240"/>
    <mergeCell ref="B241:C241"/>
    <mergeCell ref="K241:M241"/>
    <mergeCell ref="N241:O241"/>
    <mergeCell ref="B238:C238"/>
    <mergeCell ref="K238:M238"/>
    <mergeCell ref="N238:O238"/>
    <mergeCell ref="B239:C239"/>
    <mergeCell ref="K239:M239"/>
    <mergeCell ref="N239:O239"/>
    <mergeCell ref="B242:C242"/>
    <mergeCell ref="K242:M242"/>
    <mergeCell ref="N242:O242"/>
    <mergeCell ref="B244:Q244"/>
    <mergeCell ref="B247:D248"/>
    <mergeCell ref="E247:P248"/>
    <mergeCell ref="Q247:Q248"/>
    <mergeCell ref="Q249:Q250"/>
    <mergeCell ref="B251:C251"/>
    <mergeCell ref="K251:M251"/>
    <mergeCell ref="N251:O251"/>
    <mergeCell ref="B249:C250"/>
    <mergeCell ref="K249:M250"/>
    <mergeCell ref="B253:C253"/>
    <mergeCell ref="K253:M253"/>
    <mergeCell ref="N253:O253"/>
    <mergeCell ref="B254:C254"/>
    <mergeCell ref="K254:M254"/>
    <mergeCell ref="N254:O254"/>
    <mergeCell ref="N249:O250"/>
    <mergeCell ref="D249:I250"/>
    <mergeCell ref="J249:J250"/>
    <mergeCell ref="B252:C252"/>
    <mergeCell ref="K252:M252"/>
    <mergeCell ref="N252:O252"/>
    <mergeCell ref="B255:C255"/>
    <mergeCell ref="K255:M255"/>
    <mergeCell ref="N255:O255"/>
    <mergeCell ref="B257:D258"/>
    <mergeCell ref="E257:P258"/>
    <mergeCell ref="Q257:Q258"/>
    <mergeCell ref="B259:C260"/>
    <mergeCell ref="K259:M260"/>
    <mergeCell ref="N259:O260"/>
    <mergeCell ref="Q259:Q260"/>
    <mergeCell ref="D259:I260"/>
    <mergeCell ref="J259:J260"/>
    <mergeCell ref="B263:C263"/>
    <mergeCell ref="K263:M263"/>
    <mergeCell ref="N263:O263"/>
    <mergeCell ref="B264:C264"/>
    <mergeCell ref="K264:M264"/>
    <mergeCell ref="N264:O264"/>
    <mergeCell ref="B261:C261"/>
    <mergeCell ref="K261:M261"/>
    <mergeCell ref="N261:O261"/>
    <mergeCell ref="B262:C262"/>
    <mergeCell ref="K262:M262"/>
    <mergeCell ref="N262:O262"/>
    <mergeCell ref="B265:C265"/>
    <mergeCell ref="K265:M265"/>
    <mergeCell ref="N265:O265"/>
    <mergeCell ref="Q267:Q268"/>
    <mergeCell ref="B269:C270"/>
    <mergeCell ref="K269:M270"/>
    <mergeCell ref="N269:O270"/>
    <mergeCell ref="Q269:Q270"/>
    <mergeCell ref="D269:I270"/>
    <mergeCell ref="J269:J270"/>
    <mergeCell ref="B267:D268"/>
    <mergeCell ref="E267:P268"/>
    <mergeCell ref="B273:C273"/>
    <mergeCell ref="K273:M273"/>
    <mergeCell ref="N273:O273"/>
    <mergeCell ref="B274:C274"/>
    <mergeCell ref="K274:M274"/>
    <mergeCell ref="N274:O274"/>
    <mergeCell ref="B271:C271"/>
    <mergeCell ref="K271:M271"/>
    <mergeCell ref="N271:O271"/>
    <mergeCell ref="B272:C272"/>
    <mergeCell ref="K272:M272"/>
    <mergeCell ref="N272:O272"/>
    <mergeCell ref="B275:C275"/>
    <mergeCell ref="K275:M275"/>
    <mergeCell ref="N275:O275"/>
    <mergeCell ref="B277:Q277"/>
    <mergeCell ref="B280:D281"/>
    <mergeCell ref="E280:P281"/>
    <mergeCell ref="Q280:Q281"/>
    <mergeCell ref="Q282:Q283"/>
    <mergeCell ref="B284:C284"/>
    <mergeCell ref="K284:M284"/>
    <mergeCell ref="N284:O284"/>
    <mergeCell ref="B282:C283"/>
    <mergeCell ref="K282:M283"/>
    <mergeCell ref="B286:C286"/>
    <mergeCell ref="K286:M286"/>
    <mergeCell ref="N286:O286"/>
    <mergeCell ref="B287:C287"/>
    <mergeCell ref="K287:M287"/>
    <mergeCell ref="N287:O287"/>
    <mergeCell ref="N282:O283"/>
    <mergeCell ref="D282:I283"/>
    <mergeCell ref="J282:J283"/>
    <mergeCell ref="B285:C285"/>
    <mergeCell ref="K285:M285"/>
    <mergeCell ref="N285:O285"/>
    <mergeCell ref="J292:J293"/>
    <mergeCell ref="B288:C288"/>
    <mergeCell ref="K288:M288"/>
    <mergeCell ref="N288:O288"/>
    <mergeCell ref="J302:J303"/>
    <mergeCell ref="D302:I303"/>
    <mergeCell ref="B298:C298"/>
    <mergeCell ref="K298:M298"/>
    <mergeCell ref="N298:O298"/>
    <mergeCell ref="B296:C296"/>
    <mergeCell ref="K296:M296"/>
    <mergeCell ref="N296:O296"/>
    <mergeCell ref="B297:C297"/>
    <mergeCell ref="K297:M297"/>
    <mergeCell ref="N297:O297"/>
    <mergeCell ref="N292:O293"/>
    <mergeCell ref="B308:C308"/>
    <mergeCell ref="K308:M308"/>
    <mergeCell ref="N308:O308"/>
    <mergeCell ref="B76:Q76"/>
    <mergeCell ref="B306:C306"/>
    <mergeCell ref="K306:M306"/>
    <mergeCell ref="N306:O306"/>
    <mergeCell ref="B307:C307"/>
    <mergeCell ref="K307:M307"/>
    <mergeCell ref="N307:O307"/>
    <mergeCell ref="B304:C304"/>
    <mergeCell ref="K304:M304"/>
    <mergeCell ref="N304:O304"/>
    <mergeCell ref="B305:C305"/>
    <mergeCell ref="K305:M305"/>
    <mergeCell ref="N305:O305"/>
    <mergeCell ref="N302:O303"/>
    <mergeCell ref="Q302:Q303"/>
    <mergeCell ref="N88:O88"/>
    <mergeCell ref="B83:C83"/>
    <mergeCell ref="K83:M83"/>
    <mergeCell ref="N83:O83"/>
    <mergeCell ref="B84:C84"/>
    <mergeCell ref="K84:M84"/>
    <mergeCell ref="Q79:Q80"/>
    <mergeCell ref="Q300:Q301"/>
    <mergeCell ref="N105:O105"/>
    <mergeCell ref="N106:O106"/>
    <mergeCell ref="N107:O107"/>
    <mergeCell ref="N108:O108"/>
    <mergeCell ref="B96:C96"/>
    <mergeCell ref="K96:M96"/>
    <mergeCell ref="N96:O96"/>
    <mergeCell ref="B97:C97"/>
    <mergeCell ref="K97:M97"/>
    <mergeCell ref="N97:O97"/>
    <mergeCell ref="B294:C294"/>
    <mergeCell ref="K294:M294"/>
    <mergeCell ref="N294:O294"/>
    <mergeCell ref="B295:C295"/>
    <mergeCell ref="K295:M295"/>
    <mergeCell ref="N295:O295"/>
    <mergeCell ref="B290:D291"/>
    <mergeCell ref="E290:P291"/>
    <mergeCell ref="Q290:Q291"/>
    <mergeCell ref="B292:C293"/>
    <mergeCell ref="K292:M293"/>
    <mergeCell ref="D292:I293"/>
    <mergeCell ref="Q292:Q293"/>
    <mergeCell ref="B79:P80"/>
    <mergeCell ref="B81:C82"/>
    <mergeCell ref="D81:I82"/>
    <mergeCell ref="J81:J82"/>
    <mergeCell ref="K81:M82"/>
    <mergeCell ref="N81:O82"/>
    <mergeCell ref="B302:C303"/>
    <mergeCell ref="K302:M303"/>
    <mergeCell ref="B105:C105"/>
    <mergeCell ref="K105:M105"/>
    <mergeCell ref="B106:C106"/>
    <mergeCell ref="K106:M106"/>
    <mergeCell ref="B107:C107"/>
    <mergeCell ref="K107:M107"/>
    <mergeCell ref="B108:C108"/>
    <mergeCell ref="K108:M108"/>
    <mergeCell ref="B300:D301"/>
    <mergeCell ref="E300:P301"/>
    <mergeCell ref="B94:C94"/>
    <mergeCell ref="K94:M94"/>
    <mergeCell ref="N94:O94"/>
    <mergeCell ref="B95:C95"/>
    <mergeCell ref="B90:P91"/>
    <mergeCell ref="Q81:Q82"/>
    <mergeCell ref="B85:C85"/>
    <mergeCell ref="K85:M85"/>
    <mergeCell ref="N85:O85"/>
    <mergeCell ref="B86:C86"/>
    <mergeCell ref="K86:M86"/>
    <mergeCell ref="N86:O86"/>
    <mergeCell ref="Q90:Q91"/>
    <mergeCell ref="B87:C87"/>
    <mergeCell ref="K87:M87"/>
    <mergeCell ref="N87:O87"/>
    <mergeCell ref="B88:C88"/>
    <mergeCell ref="K88:M88"/>
    <mergeCell ref="N84:O84"/>
    <mergeCell ref="B101:P102"/>
    <mergeCell ref="B103:C104"/>
    <mergeCell ref="D103:I104"/>
    <mergeCell ref="J103:J104"/>
    <mergeCell ref="K103:M104"/>
    <mergeCell ref="N103:O104"/>
    <mergeCell ref="Q92:Q93"/>
    <mergeCell ref="B98:C98"/>
    <mergeCell ref="K98:M98"/>
    <mergeCell ref="N98:O98"/>
    <mergeCell ref="B99:C99"/>
    <mergeCell ref="K99:M99"/>
    <mergeCell ref="N99:O99"/>
    <mergeCell ref="Q101:Q102"/>
    <mergeCell ref="K95:M95"/>
    <mergeCell ref="N95:O95"/>
    <mergeCell ref="Q103:Q104"/>
    <mergeCell ref="B92:C93"/>
    <mergeCell ref="D92:I93"/>
    <mergeCell ref="J92:J93"/>
    <mergeCell ref="K92:M93"/>
    <mergeCell ref="N92:O93"/>
    <mergeCell ref="B109:C109"/>
    <mergeCell ref="K109:M109"/>
    <mergeCell ref="N109:O109"/>
    <mergeCell ref="B110:C110"/>
    <mergeCell ref="K110:M110"/>
    <mergeCell ref="N110:O110"/>
    <mergeCell ref="E201:P202"/>
    <mergeCell ref="B112:Q112"/>
    <mergeCell ref="B115:D116"/>
    <mergeCell ref="E115:P116"/>
    <mergeCell ref="Q115:Q116"/>
    <mergeCell ref="Q117:Q118"/>
    <mergeCell ref="B119:C119"/>
    <mergeCell ref="B120:C120"/>
    <mergeCell ref="K120:M120"/>
    <mergeCell ref="N120:O120"/>
    <mergeCell ref="K119:M119"/>
    <mergeCell ref="N119:O119"/>
    <mergeCell ref="B117:C118"/>
    <mergeCell ref="K117:M118"/>
    <mergeCell ref="N117:O118"/>
    <mergeCell ref="D117:I118"/>
    <mergeCell ref="J117:J118"/>
    <mergeCell ref="B122:C122"/>
  </mergeCells>
  <phoneticPr fontId="0" type="noConversion"/>
  <pageMargins left="0.78740157499999996" right="0.78740157499999996" top="0.984251969" bottom="0.984251969" header="0.4921259845" footer="0.4921259845"/>
  <pageSetup scale="97" orientation="portrait" r:id="rId1"/>
  <headerFooter alignWithMargins="0"/>
  <rowBreaks count="8" manualBreakCount="8">
    <brk id="38" max="18" man="1"/>
    <brk id="75" max="18" man="1"/>
    <brk id="111" max="18" man="1"/>
    <brk id="144" max="18" man="1"/>
    <brk id="177" max="18" man="1"/>
    <brk id="210" max="18" man="1"/>
    <brk id="243" max="18" man="1"/>
    <brk id="276" max="1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I28"/>
  <sheetViews>
    <sheetView showGridLines="0" zoomScaleNormal="100" workbookViewId="0">
      <selection activeCell="B7" sqref="B7"/>
    </sheetView>
  </sheetViews>
  <sheetFormatPr baseColWidth="10" defaultRowHeight="15.75" x14ac:dyDescent="0.25"/>
  <cols>
    <col min="1" max="1" width="1.125" customWidth="1"/>
    <col min="2" max="2" width="7" customWidth="1"/>
    <col min="5" max="5" width="14.625" customWidth="1"/>
    <col min="7" max="7" width="4.625" customWidth="1"/>
    <col min="9" max="9" width="4.625" customWidth="1"/>
    <col min="10" max="10" width="1.5" customWidth="1"/>
  </cols>
  <sheetData>
    <row r="1" spans="2:9" ht="6.75" customHeight="1" x14ac:dyDescent="0.25"/>
    <row r="2" spans="2:9" x14ac:dyDescent="0.25">
      <c r="B2" s="35"/>
      <c r="C2" s="35"/>
      <c r="D2" s="35"/>
      <c r="E2" s="35"/>
      <c r="F2" s="35"/>
      <c r="G2" s="35"/>
      <c r="H2" s="35"/>
      <c r="I2" s="35"/>
    </row>
    <row r="3" spans="2:9" ht="18.75" x14ac:dyDescent="0.3">
      <c r="B3" s="160" t="s">
        <v>94</v>
      </c>
      <c r="C3" s="160"/>
      <c r="D3" s="160"/>
      <c r="E3" s="160"/>
      <c r="F3" s="160"/>
      <c r="G3" s="160"/>
      <c r="H3" s="160"/>
      <c r="I3" s="160"/>
    </row>
    <row r="4" spans="2:9" x14ac:dyDescent="0.25">
      <c r="B4" s="36"/>
      <c r="C4" s="36"/>
      <c r="D4" s="36"/>
      <c r="E4" s="36"/>
      <c r="F4" s="36"/>
      <c r="G4" s="36"/>
      <c r="H4" s="36"/>
      <c r="I4" s="36"/>
    </row>
    <row r="5" spans="2:9" ht="21.75" customHeight="1" thickBot="1" x14ac:dyDescent="0.3"/>
    <row r="6" spans="2:9" ht="19.5" thickBot="1" x14ac:dyDescent="0.3">
      <c r="B6" s="37" t="s">
        <v>60</v>
      </c>
      <c r="C6" s="161" t="s">
        <v>36</v>
      </c>
      <c r="D6" s="161"/>
      <c r="E6" s="161"/>
      <c r="F6" s="161" t="s">
        <v>37</v>
      </c>
      <c r="G6" s="161"/>
      <c r="H6" s="161" t="s">
        <v>38</v>
      </c>
      <c r="I6" s="161"/>
    </row>
    <row r="7" spans="2:9" ht="24.95" customHeight="1" x14ac:dyDescent="0.25">
      <c r="B7" s="38"/>
      <c r="C7" s="163"/>
      <c r="D7" s="163"/>
      <c r="E7" s="163"/>
      <c r="F7" s="43"/>
      <c r="G7" s="45"/>
      <c r="H7" s="43"/>
      <c r="I7" s="45"/>
    </row>
    <row r="8" spans="2:9" ht="24.95" customHeight="1" x14ac:dyDescent="0.25">
      <c r="B8" s="39"/>
      <c r="C8" s="162"/>
      <c r="D8" s="162"/>
      <c r="E8" s="162"/>
      <c r="F8" s="44"/>
      <c r="G8" s="46"/>
      <c r="H8" s="44"/>
      <c r="I8" s="46"/>
    </row>
    <row r="9" spans="2:9" ht="24.95" customHeight="1" x14ac:dyDescent="0.25">
      <c r="B9" s="39"/>
      <c r="C9" s="162"/>
      <c r="D9" s="162"/>
      <c r="E9" s="162"/>
      <c r="F9" s="44"/>
      <c r="G9" s="46"/>
      <c r="H9" s="44"/>
      <c r="I9" s="46"/>
    </row>
    <row r="10" spans="2:9" ht="24.95" customHeight="1" x14ac:dyDescent="0.25">
      <c r="B10" s="39"/>
      <c r="C10" s="162"/>
      <c r="D10" s="162"/>
      <c r="E10" s="162"/>
      <c r="F10" s="44"/>
      <c r="G10" s="46"/>
      <c r="H10" s="44"/>
      <c r="I10" s="46"/>
    </row>
    <row r="11" spans="2:9" ht="24.95" customHeight="1" x14ac:dyDescent="0.25">
      <c r="B11" s="39"/>
      <c r="C11" s="162"/>
      <c r="D11" s="162"/>
      <c r="E11" s="162"/>
      <c r="F11" s="44"/>
      <c r="G11" s="46"/>
      <c r="H11" s="44"/>
      <c r="I11" s="46"/>
    </row>
    <row r="12" spans="2:9" ht="24.95" customHeight="1" x14ac:dyDescent="0.25">
      <c r="B12" s="39"/>
      <c r="C12" s="162"/>
      <c r="D12" s="162"/>
      <c r="E12" s="162"/>
      <c r="F12" s="44"/>
      <c r="G12" s="46"/>
      <c r="H12" s="44"/>
      <c r="I12" s="46"/>
    </row>
    <row r="13" spans="2:9" ht="24.95" customHeight="1" x14ac:dyDescent="0.25">
      <c r="B13" s="39"/>
      <c r="C13" s="162"/>
      <c r="D13" s="162"/>
      <c r="E13" s="162"/>
      <c r="F13" s="44"/>
      <c r="G13" s="46"/>
      <c r="H13" s="44"/>
      <c r="I13" s="46"/>
    </row>
    <row r="14" spans="2:9" ht="24.95" customHeight="1" x14ac:dyDescent="0.25">
      <c r="B14" s="39"/>
      <c r="C14" s="40"/>
      <c r="D14" s="41"/>
      <c r="E14" s="42"/>
      <c r="F14" s="44"/>
      <c r="G14" s="46"/>
      <c r="H14" s="44"/>
      <c r="I14" s="46"/>
    </row>
    <row r="15" spans="2:9" ht="24.95" customHeight="1" x14ac:dyDescent="0.25">
      <c r="B15" s="39"/>
      <c r="C15" s="40"/>
      <c r="D15" s="41"/>
      <c r="E15" s="42"/>
      <c r="F15" s="44"/>
      <c r="G15" s="46"/>
      <c r="H15" s="44"/>
      <c r="I15" s="46"/>
    </row>
    <row r="16" spans="2:9" ht="24.95" customHeight="1" x14ac:dyDescent="0.25">
      <c r="B16" s="39"/>
      <c r="C16" s="40"/>
      <c r="D16" s="41"/>
      <c r="E16" s="42"/>
      <c r="F16" s="44"/>
      <c r="G16" s="46"/>
      <c r="H16" s="44"/>
      <c r="I16" s="46"/>
    </row>
    <row r="17" spans="2:9" ht="24.95" customHeight="1" x14ac:dyDescent="0.25">
      <c r="B17" s="39"/>
      <c r="C17" s="40"/>
      <c r="D17" s="41"/>
      <c r="E17" s="42"/>
      <c r="F17" s="44"/>
      <c r="G17" s="46"/>
      <c r="H17" s="44"/>
      <c r="I17" s="46"/>
    </row>
    <row r="18" spans="2:9" ht="24.95" customHeight="1" x14ac:dyDescent="0.25">
      <c r="B18" s="39"/>
      <c r="C18" s="40"/>
      <c r="D18" s="41"/>
      <c r="E18" s="42"/>
      <c r="F18" s="44"/>
      <c r="G18" s="46"/>
      <c r="H18" s="44"/>
      <c r="I18" s="46"/>
    </row>
    <row r="19" spans="2:9" ht="24.95" customHeight="1" x14ac:dyDescent="0.25">
      <c r="B19" s="39"/>
      <c r="C19" s="40"/>
      <c r="D19" s="41"/>
      <c r="E19" s="42"/>
      <c r="F19" s="44"/>
      <c r="G19" s="46"/>
      <c r="H19" s="44"/>
      <c r="I19" s="46"/>
    </row>
    <row r="20" spans="2:9" ht="24.95" customHeight="1" x14ac:dyDescent="0.25">
      <c r="B20" s="39"/>
      <c r="C20" s="40"/>
      <c r="D20" s="41"/>
      <c r="E20" s="42"/>
      <c r="F20" s="44"/>
      <c r="G20" s="46"/>
      <c r="H20" s="44"/>
      <c r="I20" s="46"/>
    </row>
    <row r="21" spans="2:9" ht="24.95" customHeight="1" x14ac:dyDescent="0.25">
      <c r="B21" s="39"/>
      <c r="C21" s="40"/>
      <c r="D21" s="41"/>
      <c r="E21" s="42"/>
      <c r="F21" s="44"/>
      <c r="G21" s="46"/>
      <c r="H21" s="44"/>
      <c r="I21" s="46"/>
    </row>
    <row r="22" spans="2:9" ht="24.95" customHeight="1" x14ac:dyDescent="0.25">
      <c r="B22" s="39"/>
      <c r="C22" s="162"/>
      <c r="D22" s="162"/>
      <c r="E22" s="162"/>
      <c r="F22" s="44"/>
      <c r="G22" s="46"/>
      <c r="H22" s="44"/>
      <c r="I22" s="46"/>
    </row>
    <row r="23" spans="2:9" ht="24.95" customHeight="1" x14ac:dyDescent="0.25">
      <c r="B23" s="39"/>
      <c r="C23" s="162"/>
      <c r="D23" s="162"/>
      <c r="E23" s="162"/>
      <c r="F23" s="44"/>
      <c r="G23" s="46"/>
      <c r="H23" s="44"/>
      <c r="I23" s="46"/>
    </row>
    <row r="24" spans="2:9" ht="24.95" customHeight="1" x14ac:dyDescent="0.25">
      <c r="B24" s="39"/>
      <c r="C24" s="162"/>
      <c r="D24" s="162"/>
      <c r="E24" s="162"/>
      <c r="F24" s="44"/>
      <c r="G24" s="46"/>
      <c r="H24" s="44"/>
      <c r="I24" s="46"/>
    </row>
    <row r="25" spans="2:9" ht="24.95" customHeight="1" x14ac:dyDescent="0.25">
      <c r="B25" s="39"/>
      <c r="C25" s="162"/>
      <c r="D25" s="162"/>
      <c r="E25" s="162"/>
      <c r="F25" s="44"/>
      <c r="G25" s="46"/>
      <c r="H25" s="44"/>
      <c r="I25" s="46"/>
    </row>
    <row r="26" spans="2:9" ht="24.95" customHeight="1" x14ac:dyDescent="0.25">
      <c r="B26" s="39"/>
      <c r="C26" s="162"/>
      <c r="D26" s="162"/>
      <c r="E26" s="162"/>
      <c r="F26" s="44"/>
      <c r="G26" s="46"/>
      <c r="H26" s="44"/>
      <c r="I26" s="46"/>
    </row>
    <row r="27" spans="2:9" ht="24.95" customHeight="1" x14ac:dyDescent="0.25">
      <c r="B27" s="39"/>
      <c r="C27" s="162"/>
      <c r="D27" s="162"/>
      <c r="E27" s="162"/>
      <c r="F27" s="44"/>
      <c r="G27" s="46"/>
      <c r="H27" s="44"/>
      <c r="I27" s="46"/>
    </row>
    <row r="28" spans="2:9" ht="5.25" customHeight="1" x14ac:dyDescent="0.25"/>
  </sheetData>
  <mergeCells count="17">
    <mergeCell ref="C27:E27"/>
    <mergeCell ref="C23:E23"/>
    <mergeCell ref="C24:E24"/>
    <mergeCell ref="C25:E25"/>
    <mergeCell ref="C26:E26"/>
    <mergeCell ref="C12:E12"/>
    <mergeCell ref="C13:E13"/>
    <mergeCell ref="C22:E22"/>
    <mergeCell ref="C7:E7"/>
    <mergeCell ref="C8:E8"/>
    <mergeCell ref="C9:E9"/>
    <mergeCell ref="C10:E10"/>
    <mergeCell ref="B3:I3"/>
    <mergeCell ref="C6:E6"/>
    <mergeCell ref="F6:G6"/>
    <mergeCell ref="H6:I6"/>
    <mergeCell ref="C11:E11"/>
  </mergeCells>
  <phoneticPr fontId="12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35BBC-4A0D-4D9D-AD15-C6D247601BB4}">
  <dimension ref="A1:B28"/>
  <sheetViews>
    <sheetView showGridLines="0" zoomScaleNormal="100" workbookViewId="0">
      <selection activeCell="A6" sqref="A6"/>
    </sheetView>
  </sheetViews>
  <sheetFormatPr baseColWidth="10" defaultRowHeight="15.75" x14ac:dyDescent="0.25"/>
  <cols>
    <col min="1" max="1" width="23.625" customWidth="1"/>
    <col min="2" max="2" width="14.625" customWidth="1"/>
    <col min="4" max="4" width="23.625" customWidth="1"/>
    <col min="5" max="5" width="14.625" customWidth="1"/>
  </cols>
  <sheetData>
    <row r="1" spans="1:2" ht="18" customHeight="1" x14ac:dyDescent="0.25">
      <c r="A1" s="131" t="s">
        <v>100</v>
      </c>
      <c r="B1" s="131"/>
    </row>
    <row r="2" spans="1:2" ht="18" customHeight="1" x14ac:dyDescent="0.25">
      <c r="A2" s="131" t="s">
        <v>110</v>
      </c>
      <c r="B2" s="131"/>
    </row>
    <row r="3" spans="1:2" ht="18" customHeight="1" x14ac:dyDescent="0.25">
      <c r="A3" s="131" t="s">
        <v>116</v>
      </c>
      <c r="B3" s="131"/>
    </row>
    <row r="4" spans="1:2" ht="20.100000000000001" customHeight="1" x14ac:dyDescent="0.25">
      <c r="A4" s="47"/>
      <c r="B4" s="47"/>
    </row>
    <row r="5" spans="1:2" ht="27.95" customHeight="1" thickBot="1" x14ac:dyDescent="0.3">
      <c r="A5" s="57" t="s">
        <v>112</v>
      </c>
      <c r="B5" s="57" t="s">
        <v>50</v>
      </c>
    </row>
    <row r="6" spans="1:2" ht="24.95" customHeight="1" thickTop="1" x14ac:dyDescent="0.25">
      <c r="A6" s="48"/>
      <c r="B6" s="49"/>
    </row>
    <row r="7" spans="1:2" ht="24.95" customHeight="1" x14ac:dyDescent="0.25">
      <c r="A7" s="50"/>
      <c r="B7" s="51"/>
    </row>
    <row r="8" spans="1:2" ht="24.95" customHeight="1" x14ac:dyDescent="0.25">
      <c r="A8" s="50"/>
      <c r="B8" s="51"/>
    </row>
    <row r="9" spans="1:2" ht="24.95" customHeight="1" thickBot="1" x14ac:dyDescent="0.3">
      <c r="A9" s="50"/>
      <c r="B9" s="52"/>
    </row>
    <row r="10" spans="1:2" ht="24.95" customHeight="1" thickBot="1" x14ac:dyDescent="0.3">
      <c r="A10" s="50"/>
      <c r="B10" s="53"/>
    </row>
    <row r="11" spans="1:2" ht="24.95" customHeight="1" thickTop="1" x14ac:dyDescent="0.25">
      <c r="A11" s="50"/>
      <c r="B11" s="50"/>
    </row>
    <row r="12" spans="1:2" ht="24.95" customHeight="1" x14ac:dyDescent="0.25"/>
    <row r="17" spans="1:2" ht="18" customHeight="1" x14ac:dyDescent="0.25">
      <c r="A17" s="131" t="s">
        <v>100</v>
      </c>
      <c r="B17" s="131"/>
    </row>
    <row r="18" spans="1:2" ht="18" customHeight="1" x14ac:dyDescent="0.25">
      <c r="A18" s="131" t="s">
        <v>109</v>
      </c>
      <c r="B18" s="131"/>
    </row>
    <row r="19" spans="1:2" ht="18" customHeight="1" x14ac:dyDescent="0.25">
      <c r="A19" s="131" t="s">
        <v>116</v>
      </c>
      <c r="B19" s="131"/>
    </row>
    <row r="20" spans="1:2" ht="18" customHeight="1" x14ac:dyDescent="0.25">
      <c r="A20" s="47"/>
      <c r="B20" s="47"/>
    </row>
    <row r="21" spans="1:2" ht="27.95" customHeight="1" thickBot="1" x14ac:dyDescent="0.3">
      <c r="A21" s="57" t="s">
        <v>111</v>
      </c>
      <c r="B21" s="57" t="s">
        <v>50</v>
      </c>
    </row>
    <row r="22" spans="1:2" ht="24.95" customHeight="1" thickTop="1" x14ac:dyDescent="0.25">
      <c r="A22" s="48"/>
      <c r="B22" s="49"/>
    </row>
    <row r="23" spans="1:2" ht="24.95" customHeight="1" x14ac:dyDescent="0.25">
      <c r="A23" s="50"/>
      <c r="B23" s="51"/>
    </row>
    <row r="24" spans="1:2" ht="24.95" customHeight="1" x14ac:dyDescent="0.25">
      <c r="A24" s="50"/>
      <c r="B24" s="51"/>
    </row>
    <row r="25" spans="1:2" ht="24.95" customHeight="1" x14ac:dyDescent="0.25">
      <c r="A25" s="50"/>
      <c r="B25" s="51"/>
    </row>
    <row r="26" spans="1:2" ht="24.95" customHeight="1" thickBot="1" x14ac:dyDescent="0.3">
      <c r="A26" s="50"/>
      <c r="B26" s="51"/>
    </row>
    <row r="27" spans="1:2" ht="24.95" customHeight="1" thickBot="1" x14ac:dyDescent="0.3">
      <c r="A27" s="50"/>
      <c r="B27" s="53"/>
    </row>
    <row r="28" spans="1:2" ht="24.95" customHeight="1" thickTop="1" x14ac:dyDescent="0.25">
      <c r="A28" s="50"/>
      <c r="B28" s="48"/>
    </row>
  </sheetData>
  <mergeCells count="6">
    <mergeCell ref="A17:B17"/>
    <mergeCell ref="A1:B1"/>
    <mergeCell ref="A18:B18"/>
    <mergeCell ref="A2:B2"/>
    <mergeCell ref="A19:B19"/>
    <mergeCell ref="A3:B3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JAV</vt:lpstr>
      <vt:lpstr>JED</vt:lpstr>
      <vt:lpstr>GLGCF</vt:lpstr>
      <vt:lpstr>BV</vt:lpstr>
      <vt:lpstr>Listes</vt:lpstr>
      <vt:lpstr>BV!Zone_d_impression</vt:lpstr>
      <vt:lpstr>GLGCF!Zone_d_impression</vt:lpstr>
      <vt:lpstr>JAV!Zone_d_impression</vt:lpstr>
      <vt:lpstr>JED!Zone_d_impression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Rodrigue</dc:creator>
  <cp:lastModifiedBy>Groupe GD inc.</cp:lastModifiedBy>
  <cp:lastPrinted>2000-09-26T18:10:17Z</cp:lastPrinted>
  <dcterms:created xsi:type="dcterms:W3CDTF">1998-12-10T14:22:24Z</dcterms:created>
  <dcterms:modified xsi:type="dcterms:W3CDTF">2025-05-28T15:21:40Z</dcterms:modified>
</cp:coreProperties>
</file>