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F7C78C0F-CC28-4D1C-845B-0F7C0E250325}" xr6:coauthVersionLast="47" xr6:coauthVersionMax="47" xr10:uidLastSave="{00000000-0000-0000-0000-000000000000}"/>
  <bookViews>
    <workbookView xWindow="-120" yWindow="-120" windowWidth="25440" windowHeight="15390" tabRatio="804" xr2:uid="{00000000-000D-0000-FFFF-FFFF00000000}"/>
  </bookViews>
  <sheets>
    <sheet name="JG" sheetId="9" r:id="rId1"/>
    <sheet name="JAV" sheetId="7" r:id="rId2"/>
    <sheet name="JED" sheetId="8" r:id="rId3"/>
    <sheet name="BV" sheetId="12" r:id="rId4"/>
    <sheet name="GLGCF" sheetId="10" r:id="rId5"/>
    <sheet name="Listes" sheetId="13" r:id="rId6"/>
  </sheets>
  <definedNames>
    <definedName name="_Regression_Out" hidden="1">#REF!</definedName>
    <definedName name="_xlnm.Print_Area" localSheetId="3">BV!$A$1:$J$30</definedName>
    <definedName name="_xlnm.Print_Area" localSheetId="4">GLGCF!$A$1:$S$298</definedName>
    <definedName name="_xlnm.Print_Area" localSheetId="1">JAV!$A$1:$U$36</definedName>
    <definedName name="_xlnm.Print_Area" localSheetId="2">JED!$A$1:$U$36</definedName>
    <definedName name="_xlnm.Print_Area" localSheetId="0">JG!$A$1:$R$31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62" i="10" l="1"/>
  <c r="Q63" i="10" s="1"/>
  <c r="N42" i="10"/>
  <c r="Q29" i="10"/>
  <c r="Q9" i="10"/>
  <c r="Q253" i="10"/>
  <c r="Q254" i="10" s="1"/>
  <c r="Q255" i="10" s="1"/>
  <c r="Q263" i="10"/>
  <c r="Q264" i="10" s="1"/>
  <c r="Q265" i="10" s="1"/>
  <c r="Q295" i="10"/>
  <c r="Q296" i="10" s="1"/>
  <c r="Q297" i="10" s="1"/>
  <c r="Q298" i="10" s="1"/>
  <c r="Q285" i="10"/>
  <c r="Q286" i="10" s="1"/>
  <c r="Q287" i="10" s="1"/>
  <c r="Q288" i="10" s="1"/>
  <c r="Q276" i="10"/>
  <c r="Q277" i="10" s="1"/>
  <c r="Q278" i="10" s="1"/>
  <c r="Q243" i="10"/>
  <c r="Q244" i="10" s="1"/>
  <c r="Q245" i="10" s="1"/>
  <c r="Q229" i="10"/>
  <c r="Q230" i="10" s="1"/>
  <c r="Q231" i="10" s="1"/>
  <c r="Q232" i="10" s="1"/>
  <c r="Q219" i="10"/>
  <c r="Q220" i="10" s="1"/>
  <c r="Q221" i="10" s="1"/>
  <c r="Q222" i="10" s="1"/>
  <c r="Q210" i="10"/>
  <c r="Q211" i="10" s="1"/>
  <c r="Q212" i="10" s="1"/>
  <c r="Q197" i="10"/>
  <c r="Q198" i="10" s="1"/>
  <c r="Q199" i="10" s="1"/>
  <c r="Q177" i="10"/>
  <c r="Q178" i="10" s="1"/>
  <c r="Q179" i="10" s="1"/>
  <c r="Q154" i="10"/>
  <c r="Q155" i="10" s="1"/>
  <c r="Q156" i="10" s="1"/>
  <c r="Q144" i="10"/>
  <c r="Q145" i="10" s="1"/>
  <c r="Q146" i="10" s="1"/>
  <c r="Q131" i="10"/>
  <c r="Q132" i="10" s="1"/>
  <c r="Q133" i="10" s="1"/>
  <c r="Q121" i="10"/>
  <c r="Q122" i="10" s="1"/>
  <c r="Q123" i="10" s="1"/>
  <c r="Q88" i="10"/>
  <c r="Q89" i="10" s="1"/>
  <c r="Q90" i="10" s="1"/>
  <c r="Q187" i="10"/>
  <c r="Q188" i="10" s="1"/>
  <c r="Q189" i="10" s="1"/>
  <c r="Q164" i="10"/>
  <c r="Q165" i="10" s="1"/>
  <c r="Q166" i="10" s="1"/>
  <c r="Q78" i="10"/>
  <c r="Q79" i="10" s="1"/>
  <c r="Q80" i="10" s="1"/>
  <c r="Q65" i="10"/>
  <c r="Q66" i="10" s="1"/>
  <c r="Q53" i="10"/>
  <c r="Q54" i="10" s="1"/>
  <c r="Q55" i="10" s="1"/>
  <c r="Q56" i="10" s="1"/>
  <c r="Q44" i="10"/>
  <c r="Q45" i="10" s="1"/>
  <c r="Q46" i="10" s="1"/>
  <c r="Q31" i="10"/>
  <c r="Q32" i="10" s="1"/>
  <c r="Q33" i="10" s="1"/>
  <c r="Q20" i="10"/>
  <c r="Q21" i="10" s="1"/>
  <c r="Q22" i="10" s="1"/>
  <c r="Q23" i="10" s="1"/>
  <c r="Q11" i="10"/>
  <c r="Q12" i="10" s="1"/>
  <c r="Q13" i="10" s="1"/>
  <c r="Q35" i="7"/>
  <c r="S35" i="7" s="1"/>
  <c r="Q34" i="7"/>
  <c r="S34" i="7" s="1"/>
  <c r="I34" i="7" s="1"/>
  <c r="Q33" i="7"/>
  <c r="S33" i="7" s="1"/>
  <c r="Q32" i="7"/>
  <c r="S32" i="7" s="1"/>
  <c r="I32" i="7" s="1"/>
  <c r="Q31" i="7"/>
  <c r="S31" i="7" s="1"/>
  <c r="Q30" i="7"/>
  <c r="S30" i="7" s="1"/>
  <c r="I30" i="7" s="1"/>
  <c r="Q29" i="7"/>
  <c r="S29" i="7" s="1"/>
  <c r="Q28" i="7"/>
  <c r="S28" i="7" s="1"/>
  <c r="Q27" i="7"/>
  <c r="S27" i="7" s="1"/>
  <c r="Q26" i="7"/>
  <c r="S26" i="7" s="1"/>
  <c r="I26" i="7" s="1"/>
  <c r="O17" i="7"/>
  <c r="Q17" i="7"/>
  <c r="O16" i="7"/>
  <c r="Q16" i="7"/>
  <c r="O15" i="7"/>
  <c r="Q15" i="7" s="1"/>
  <c r="S15" i="7" s="1"/>
  <c r="O10" i="7"/>
  <c r="Q10" i="7" s="1"/>
  <c r="O9" i="7"/>
  <c r="Q9" i="7" s="1"/>
  <c r="O8" i="7"/>
  <c r="Q8" i="7" s="1"/>
  <c r="O35" i="8"/>
  <c r="Q35" i="8" s="1"/>
  <c r="G35" i="8" s="1"/>
  <c r="O34" i="8"/>
  <c r="Q34" i="8" s="1"/>
  <c r="O33" i="8"/>
  <c r="Q33" i="8" s="1"/>
  <c r="O32" i="8"/>
  <c r="Q32" i="8" s="1"/>
  <c r="G32" i="8" s="1"/>
  <c r="O31" i="8"/>
  <c r="Q31" i="8" s="1"/>
  <c r="G31" i="8" s="1"/>
  <c r="O30" i="8"/>
  <c r="Q30" i="8" s="1"/>
  <c r="O29" i="8"/>
  <c r="Q29" i="8" s="1"/>
  <c r="O28" i="8"/>
  <c r="Q28" i="8" s="1"/>
  <c r="O27" i="8"/>
  <c r="Q27" i="8" s="1"/>
  <c r="G27" i="8" s="1"/>
  <c r="O26" i="8"/>
  <c r="Q26" i="8" s="1"/>
  <c r="K17" i="8"/>
  <c r="K16" i="8"/>
  <c r="M16" i="8" s="1"/>
  <c r="S16" i="8" s="1"/>
  <c r="K15" i="8"/>
  <c r="M15" i="8" s="1"/>
  <c r="K14" i="8"/>
  <c r="M14" i="8" s="1"/>
  <c r="K13" i="8"/>
  <c r="M13" i="8" s="1"/>
  <c r="K10" i="8"/>
  <c r="M10" i="8" s="1"/>
  <c r="S10" i="8" s="1"/>
  <c r="K9" i="8"/>
  <c r="M9" i="8" s="1"/>
  <c r="K8" i="8"/>
  <c r="M8" i="8" s="1"/>
  <c r="M17" i="8" l="1"/>
  <c r="S17" i="8" s="1"/>
  <c r="S8" i="8"/>
  <c r="G33" i="8"/>
  <c r="S14" i="8"/>
  <c r="G29" i="8"/>
  <c r="S13" i="8"/>
  <c r="G28" i="8"/>
  <c r="S16" i="7"/>
  <c r="I27" i="7"/>
  <c r="I35" i="7"/>
  <c r="S8" i="7"/>
  <c r="I31" i="7"/>
  <c r="S9" i="7"/>
  <c r="S17" i="7"/>
  <c r="I28" i="7"/>
  <c r="S9" i="8"/>
  <c r="G30" i="8"/>
  <c r="I29" i="7"/>
  <c r="S15" i="8"/>
  <c r="G26" i="8"/>
  <c r="G34" i="8"/>
  <c r="S10" i="7"/>
  <c r="I33" i="7"/>
</calcChain>
</file>

<file path=xl/sharedStrings.xml><?xml version="1.0" encoding="utf-8"?>
<sst xmlns="http://schemas.openxmlformats.org/spreadsheetml/2006/main" count="466" uniqueCount="129">
  <si>
    <t>Auberge de la Rivière</t>
  </si>
  <si>
    <t>Robitaille, Christian</t>
  </si>
  <si>
    <t>Zodiaque inc.</t>
  </si>
  <si>
    <t>Splash inc.</t>
  </si>
  <si>
    <t>Équipement Nautique enr.</t>
  </si>
  <si>
    <t>Publicité</t>
  </si>
  <si>
    <t>JOURNAL DES ACHATS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</si>
  <si>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</si>
  <si>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</si>
  <si>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</si>
  <si>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</si>
  <si>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</si>
  <si>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</si>
  <si>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</si>
  <si>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</si>
  <si>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</si>
  <si>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</si>
  <si>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</si>
  <si>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</si>
  <si>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</si>
  <si>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VENTES</t>
  </si>
  <si>
    <t>Compte à débiter</t>
  </si>
  <si>
    <t>Comptes</t>
  </si>
  <si>
    <t>Ventes</t>
  </si>
  <si>
    <t>TPS</t>
  </si>
  <si>
    <t>TVQ</t>
  </si>
  <si>
    <t>clients</t>
  </si>
  <si>
    <t>ventes</t>
  </si>
  <si>
    <t>à payer</t>
  </si>
  <si>
    <t>JOURNAL DES DÉCAISSEMENTS</t>
  </si>
  <si>
    <t>Nom du compte</t>
  </si>
  <si>
    <t xml:space="preserve">Autres </t>
  </si>
  <si>
    <t>TPS à</t>
  </si>
  <si>
    <t>Esc. sur</t>
  </si>
  <si>
    <t>ou du fournisseur</t>
  </si>
  <si>
    <t>du</t>
  </si>
  <si>
    <t>comptes</t>
  </si>
  <si>
    <t>fourniss.</t>
  </si>
  <si>
    <t>chèque</t>
  </si>
  <si>
    <t>JOURNAL DES ENCAISSEMENTS</t>
  </si>
  <si>
    <t>TVQ à</t>
  </si>
  <si>
    <t>payer</t>
  </si>
  <si>
    <t>JOURNAL GÉNÉRAL</t>
  </si>
  <si>
    <t xml:space="preserve">Page </t>
  </si>
  <si>
    <t>Détails</t>
  </si>
  <si>
    <t>Débit</t>
  </si>
  <si>
    <t>Crédit</t>
  </si>
  <si>
    <t>Journal auxiliaire des clients</t>
  </si>
  <si>
    <t>DATE</t>
  </si>
  <si>
    <t>DÉTAILS</t>
  </si>
  <si>
    <t>DÉBIT</t>
  </si>
  <si>
    <t>CRÉDIT</t>
  </si>
  <si>
    <t>Dt</t>
  </si>
  <si>
    <t>SOLDE</t>
  </si>
  <si>
    <t>Ct</t>
  </si>
  <si>
    <t>Journal auxiliaire des fournisseurs</t>
  </si>
  <si>
    <t>Grand livre général</t>
  </si>
  <si>
    <t xml:space="preserve">COMPTE :    </t>
  </si>
  <si>
    <t>Solde</t>
  </si>
  <si>
    <t>COMPTE :</t>
  </si>
  <si>
    <t>Comptes clients</t>
  </si>
  <si>
    <t>TPS à recevoir sur achats</t>
  </si>
  <si>
    <t>TVQ à recevoir sur achats</t>
  </si>
  <si>
    <t>Comptes fournisseurs</t>
  </si>
  <si>
    <t>TPS à payer sur ventes</t>
  </si>
  <si>
    <t>TVQ à payer sur ventes</t>
  </si>
  <si>
    <t>Escomptes sur ventes</t>
  </si>
  <si>
    <t>Rendus et rabais sur ventes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</si>
  <si>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</t>
    </r>
  </si>
  <si>
    <r>
      <t>F</t>
    </r>
    <r>
      <rPr>
        <vertAlign val="superscript"/>
        <sz val="12"/>
        <rFont val="Times New Roman"/>
        <family val="1"/>
      </rPr>
      <t>o</t>
    </r>
  </si>
  <si>
    <t xml:space="preserve">  Page 36</t>
  </si>
  <si>
    <t xml:space="preserve">  Page 16</t>
  </si>
  <si>
    <t>Page 26</t>
  </si>
  <si>
    <t>Page 46</t>
  </si>
  <si>
    <t>JV-35</t>
  </si>
  <si>
    <t>JA-15</t>
  </si>
  <si>
    <t>Fournitures</t>
  </si>
  <si>
    <t>Équipement</t>
  </si>
  <si>
    <t>Stock de marchandises</t>
  </si>
  <si>
    <t>Emprunt de banque</t>
  </si>
  <si>
    <t>Capital</t>
  </si>
  <si>
    <t>Rendus et rabais sur achats</t>
  </si>
  <si>
    <t>Escomptes sur achats</t>
  </si>
  <si>
    <t>Frais de salaires</t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</si>
  <si>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</si>
  <si>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</si>
  <si>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</si>
  <si>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</si>
  <si>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</si>
  <si>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</si>
  <si>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</si>
  <si>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</si>
  <si>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</si>
  <si>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1500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</si>
  <si>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</si>
  <si>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</si>
  <si>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</si>
  <si>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</si>
  <si>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3050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</si>
  <si>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</si>
  <si>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</si>
  <si>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</si>
  <si>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</si>
  <si>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</si>
  <si>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5350</t>
    </r>
  </si>
  <si>
    <t>Fournitures Le Petit Castor enr.</t>
  </si>
  <si>
    <t>Balance de vérification</t>
  </si>
  <si>
    <t>Arr. cents</t>
  </si>
  <si>
    <t>Arrondissement (cents)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</si>
  <si>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4345</t>
    </r>
  </si>
  <si>
    <t>Facture 1617, 2/10, N/30</t>
  </si>
  <si>
    <t>Facture 1618, 2/10, N/30</t>
  </si>
  <si>
    <t>Facture 1874, 2/10, N/30</t>
  </si>
  <si>
    <t>Facture 4347, 2/10, N/30</t>
  </si>
  <si>
    <t>NC-4347, 2/10, N/30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</si>
  <si>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  5400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</si>
  <si>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5030</t>
    </r>
  </si>
  <si>
    <t>Canot Titanic</t>
  </si>
  <si>
    <t>Date de la facture</t>
  </si>
  <si>
    <t>Conditions et numéro de facture</t>
  </si>
  <si>
    <t>Nom du compte ou du clienr</t>
  </si>
  <si>
    <t>Liste des fournisseurs</t>
  </si>
  <si>
    <t>Liste des clients</t>
  </si>
  <si>
    <t>Nom des fournisseurs</t>
  </si>
  <si>
    <t>Nom des clients</t>
  </si>
  <si>
    <t>Banque</t>
  </si>
  <si>
    <t>au 2024-06-30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</si>
  <si>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2350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</si>
  <si>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2450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</si>
</sst>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;;;"/>
    <numFmt numFmtId="165" formatCode="#,##0.00\ &quot;$&quot;"/>
    <numFmt numFmtId="166" formatCode="d/mmm/yy"/>
    <numFmt numFmtId="167" formatCode="d/mmm"/>
    <numFmt numFmtId="168" formatCode="d/m/yy"/>
    <numFmt numFmtId="169" formatCode="0.00_);\(0.00\)"/>
    <numFmt numFmtId="170" formatCode="d/m"/>
    <numFmt numFmtId="171" formatCode="yyyy/mm/dd;@"/>
    <numFmt numFmtId="172" formatCode="mmm\ d"/>
    <numFmt numFmtId="173" formatCode="#,##0.00\ _$"/>
  </numFmts>
  <fonts count="15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sz val="10"/>
      <name val="Courier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6" xfId="0" applyFont="1" applyBorder="1"/>
    <xf numFmtId="0" fontId="5" fillId="0" borderId="24" xfId="0" applyFont="1" applyBorder="1"/>
    <xf numFmtId="0" fontId="5" fillId="0" borderId="20" xfId="0" applyFont="1" applyBorder="1"/>
    <xf numFmtId="167" fontId="5" fillId="0" borderId="0" xfId="0" applyNumberFormat="1" applyFont="1"/>
    <xf numFmtId="0" fontId="5" fillId="0" borderId="1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4" fontId="5" fillId="0" borderId="2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0" fillId="0" borderId="8" xfId="0" applyBorder="1"/>
    <xf numFmtId="0" fontId="0" fillId="0" borderId="25" xfId="0" applyBorder="1"/>
    <xf numFmtId="0" fontId="0" fillId="0" borderId="30" xfId="0" applyBorder="1" applyAlignment="1">
      <alignment horizontal="center"/>
    </xf>
    <xf numFmtId="0" fontId="0" fillId="0" borderId="9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vertical="center"/>
    </xf>
    <xf numFmtId="0" fontId="0" fillId="0" borderId="31" xfId="0" applyBorder="1" applyAlignment="1">
      <alignment vertical="center"/>
    </xf>
    <xf numFmtId="173" fontId="0" fillId="0" borderId="9" xfId="0" applyNumberFormat="1" applyBorder="1" applyAlignment="1">
      <alignment vertical="center"/>
    </xf>
    <xf numFmtId="173" fontId="0" fillId="0" borderId="31" xfId="0" applyNumberFormat="1" applyBorder="1" applyAlignment="1">
      <alignment vertical="center"/>
    </xf>
    <xf numFmtId="165" fontId="0" fillId="0" borderId="46" xfId="0" applyNumberFormat="1" applyBorder="1" applyAlignment="1">
      <alignment vertical="center"/>
    </xf>
    <xf numFmtId="173" fontId="0" fillId="0" borderId="6" xfId="0" applyNumberFormat="1" applyBorder="1" applyAlignment="1">
      <alignment vertical="center"/>
    </xf>
    <xf numFmtId="0" fontId="0" fillId="0" borderId="13" xfId="0" applyBorder="1"/>
    <xf numFmtId="0" fontId="0" fillId="0" borderId="32" xfId="0" applyBorder="1"/>
    <xf numFmtId="0" fontId="0" fillId="0" borderId="47" xfId="0" applyBorder="1"/>
    <xf numFmtId="0" fontId="0" fillId="0" borderId="33" xfId="0" applyBorder="1"/>
    <xf numFmtId="4" fontId="5" fillId="0" borderId="2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1" fillId="2" borderId="45" xfId="0" applyFont="1" applyFill="1" applyBorder="1" applyAlignment="1">
      <alignment horizontal="center" vertical="center"/>
    </xf>
    <xf numFmtId="167" fontId="5" fillId="0" borderId="25" xfId="0" applyNumberFormat="1" applyFont="1" applyBorder="1"/>
    <xf numFmtId="0" fontId="5" fillId="0" borderId="25" xfId="0" applyFont="1" applyBorder="1" applyAlignment="1">
      <alignment horizontal="center"/>
    </xf>
    <xf numFmtId="4" fontId="5" fillId="0" borderId="25" xfId="0" applyNumberFormat="1" applyFont="1" applyBorder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/>
    </xf>
    <xf numFmtId="0" fontId="3" fillId="0" borderId="25" xfId="0" applyFont="1" applyBorder="1" applyAlignment="1">
      <alignment horizontal="left"/>
    </xf>
    <xf numFmtId="169" fontId="3" fillId="0" borderId="27" xfId="0" applyNumberFormat="1" applyFont="1" applyBorder="1" applyAlignment="1">
      <alignment horizontal="right"/>
    </xf>
    <xf numFmtId="169" fontId="3" fillId="0" borderId="23" xfId="0" applyNumberFormat="1" applyFont="1" applyBorder="1" applyAlignment="1">
      <alignment horizontal="right"/>
    </xf>
    <xf numFmtId="169" fontId="3" fillId="0" borderId="27" xfId="0" applyNumberFormat="1" applyFont="1" applyBorder="1" applyAlignment="1" applyProtection="1">
      <alignment horizontal="right"/>
      <protection locked="0"/>
    </xf>
    <xf numFmtId="169" fontId="3" fillId="0" borderId="23" xfId="0" applyNumberFormat="1" applyFont="1" applyBorder="1" applyAlignment="1" applyProtection="1">
      <alignment horizontal="right"/>
      <protection locked="0"/>
    </xf>
    <xf numFmtId="169" fontId="3" fillId="0" borderId="33" xfId="0" applyNumberFormat="1" applyFont="1" applyBorder="1" applyAlignment="1" applyProtection="1">
      <alignment horizontal="right"/>
      <protection locked="0"/>
    </xf>
    <xf numFmtId="170" fontId="3" fillId="0" borderId="32" xfId="0" applyNumberFormat="1" applyFont="1" applyBorder="1"/>
    <xf numFmtId="170" fontId="3" fillId="0" borderId="23" xfId="0" applyNumberFormat="1" applyFont="1" applyBorder="1"/>
    <xf numFmtId="0" fontId="3" fillId="0" borderId="27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7" fontId="3" fillId="0" borderId="32" xfId="0" applyNumberFormat="1" applyFont="1" applyBorder="1"/>
    <xf numFmtId="167" fontId="3" fillId="0" borderId="23" xfId="0" applyNumberFormat="1" applyFont="1" applyBorder="1"/>
    <xf numFmtId="168" fontId="3" fillId="0" borderId="27" xfId="0" applyNumberFormat="1" applyFont="1" applyBorder="1"/>
    <xf numFmtId="168" fontId="3" fillId="0" borderId="23" xfId="0" applyNumberFormat="1" applyFont="1" applyBorder="1"/>
    <xf numFmtId="0" fontId="3" fillId="0" borderId="34" xfId="0" applyFont="1" applyBorder="1"/>
    <xf numFmtId="0" fontId="3" fillId="0" borderId="35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9" fontId="3" fillId="0" borderId="27" xfId="0" applyNumberFormat="1" applyFont="1" applyBorder="1" applyAlignment="1">
      <alignment horizontal="right"/>
    </xf>
    <xf numFmtId="39" fontId="3" fillId="0" borderId="23" xfId="0" applyNumberFormat="1" applyFont="1" applyBorder="1" applyAlignment="1">
      <alignment horizontal="right"/>
    </xf>
    <xf numFmtId="39" fontId="3" fillId="0" borderId="33" xfId="0" applyNumberFormat="1" applyFont="1" applyBorder="1" applyAlignment="1">
      <alignment horizontal="right"/>
    </xf>
    <xf numFmtId="0" fontId="3" fillId="0" borderId="3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167" fontId="5" fillId="0" borderId="32" xfId="0" applyNumberFormat="1" applyFont="1" applyBorder="1" applyAlignment="1">
      <alignment horizontal="left"/>
    </xf>
    <xf numFmtId="167" fontId="5" fillId="0" borderId="23" xfId="0" applyNumberFormat="1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4" fontId="5" fillId="0" borderId="27" xfId="0" applyNumberFormat="1" applyFont="1" applyBorder="1"/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33" xfId="0" applyNumberFormat="1" applyFont="1" applyBorder="1"/>
    <xf numFmtId="0" fontId="5" fillId="0" borderId="1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36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1" fontId="10" fillId="0" borderId="32" xfId="0" applyNumberFormat="1" applyFont="1" applyBorder="1" applyAlignment="1">
      <alignment horizontal="center"/>
    </xf>
    <xf numFmtId="171" fontId="10" fillId="0" borderId="23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right"/>
    </xf>
    <xf numFmtId="4" fontId="5" fillId="0" borderId="25" xfId="0" applyNumberFormat="1" applyFont="1" applyBorder="1" applyAlignment="1">
      <alignment horizontal="right"/>
    </xf>
    <xf numFmtId="4" fontId="5" fillId="0" borderId="23" xfId="0" applyNumberFormat="1" applyFont="1" applyBorder="1" applyAlignment="1">
      <alignment horizontal="right"/>
    </xf>
    <xf numFmtId="167" fontId="5" fillId="0" borderId="32" xfId="0" applyNumberFormat="1" applyFont="1" applyBorder="1"/>
    <xf numFmtId="167" fontId="5" fillId="0" borderId="23" xfId="0" applyNumberFormat="1" applyFont="1" applyBorder="1"/>
    <xf numFmtId="167" fontId="5" fillId="0" borderId="32" xfId="0" applyNumberFormat="1" applyFont="1" applyBorder="1" applyAlignment="1">
      <alignment horizontal="center"/>
    </xf>
    <xf numFmtId="167" fontId="5" fillId="0" borderId="2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172" fontId="10" fillId="0" borderId="32" xfId="0" applyNumberFormat="1" applyFont="1" applyBorder="1" applyAlignment="1">
      <alignment horizontal="center"/>
    </xf>
    <xf numFmtId="172" fontId="10" fillId="0" borderId="23" xfId="0" applyNumberFormat="1" applyFont="1" applyBorder="1" applyAlignment="1">
      <alignment horizontal="center"/>
    </xf>
    <xf numFmtId="0" fontId="5" fillId="0" borderId="36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0" fontId="5" fillId="0" borderId="37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166" fontId="10" fillId="0" borderId="32" xfId="0" applyNumberFormat="1" applyFont="1" applyBorder="1" applyAlignment="1">
      <alignment horizontal="center"/>
    </xf>
    <xf numFmtId="166" fontId="10" fillId="0" borderId="23" xfId="0" applyNumberFormat="1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6/relationships/attachedToolbars" Target="attachedToolbars.bin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3"/>
  <sheetViews>
    <sheetView showGridLines="0" showZeros="0" tabSelected="1" zoomScaleNormal="100" workbookViewId="0">
      <selection activeCell="B5" sqref="B5:C5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8.625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1" style="5" customWidth="1"/>
    <col min="19" max="16384" width="4.125" style="5"/>
  </cols>
  <sheetData>
    <row r="1" spans="1:18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x14ac:dyDescent="0.25">
      <c r="B2" s="151" t="s">
        <v>42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 t="s">
        <v>43</v>
      </c>
      <c r="Q2" s="146"/>
    </row>
    <row r="3" spans="1:18" ht="16.5" thickBot="1" x14ac:dyDescent="0.3">
      <c r="B3" s="152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8"/>
    </row>
    <row r="4" spans="1:18" ht="18" customHeight="1" thickTop="1" x14ac:dyDescent="0.25">
      <c r="B4" s="153" t="s">
        <v>7</v>
      </c>
      <c r="C4" s="154"/>
      <c r="D4" s="149" t="s">
        <v>44</v>
      </c>
      <c r="E4" s="155"/>
      <c r="F4" s="155"/>
      <c r="G4" s="155"/>
      <c r="H4" s="155"/>
      <c r="I4" s="155"/>
      <c r="J4" s="155"/>
      <c r="K4" s="156"/>
      <c r="L4" s="28" t="s">
        <v>85</v>
      </c>
      <c r="M4" s="149" t="s">
        <v>45</v>
      </c>
      <c r="N4" s="157"/>
      <c r="O4" s="154"/>
      <c r="P4" s="149" t="s">
        <v>46</v>
      </c>
      <c r="Q4" s="150"/>
    </row>
    <row r="5" spans="1:18" ht="24.95" customHeight="1" x14ac:dyDescent="0.25">
      <c r="B5" s="136"/>
      <c r="C5" s="137"/>
      <c r="D5" s="138"/>
      <c r="E5" s="139"/>
      <c r="F5" s="139"/>
      <c r="G5" s="139"/>
      <c r="H5" s="139"/>
      <c r="I5" s="139"/>
      <c r="J5" s="139"/>
      <c r="K5" s="140"/>
      <c r="L5" s="32"/>
      <c r="M5" s="141"/>
      <c r="N5" s="142"/>
      <c r="O5" s="143"/>
      <c r="P5" s="141"/>
      <c r="Q5" s="144"/>
    </row>
    <row r="6" spans="1:18" ht="24.95" customHeight="1" x14ac:dyDescent="0.25">
      <c r="B6" s="136"/>
      <c r="C6" s="137"/>
      <c r="D6" s="138"/>
      <c r="E6" s="139"/>
      <c r="F6" s="139"/>
      <c r="G6" s="139"/>
      <c r="H6" s="139"/>
      <c r="I6" s="139"/>
      <c r="J6" s="139"/>
      <c r="K6" s="140"/>
      <c r="L6" s="33"/>
      <c r="M6" s="141"/>
      <c r="N6" s="142"/>
      <c r="O6" s="143"/>
      <c r="P6" s="141"/>
      <c r="Q6" s="144"/>
    </row>
    <row r="7" spans="1:18" ht="24.95" customHeight="1" x14ac:dyDescent="0.25">
      <c r="B7" s="136"/>
      <c r="C7" s="137"/>
      <c r="D7" s="138"/>
      <c r="E7" s="139"/>
      <c r="F7" s="139"/>
      <c r="G7" s="139"/>
      <c r="H7" s="139"/>
      <c r="I7" s="139"/>
      <c r="J7" s="139"/>
      <c r="K7" s="140"/>
      <c r="L7" s="32"/>
      <c r="M7" s="141"/>
      <c r="N7" s="142"/>
      <c r="O7" s="143"/>
      <c r="P7" s="141"/>
      <c r="Q7" s="144"/>
    </row>
    <row r="8" spans="1:18" ht="24.95" customHeight="1" x14ac:dyDescent="0.25">
      <c r="B8" s="136"/>
      <c r="C8" s="137"/>
      <c r="D8" s="138"/>
      <c r="E8" s="139"/>
      <c r="F8" s="139"/>
      <c r="G8" s="139"/>
      <c r="H8" s="139"/>
      <c r="I8" s="139"/>
      <c r="J8" s="139"/>
      <c r="K8" s="140"/>
      <c r="L8" s="33"/>
      <c r="M8" s="141"/>
      <c r="N8" s="142"/>
      <c r="O8" s="143"/>
      <c r="P8" s="141"/>
      <c r="Q8" s="144"/>
    </row>
    <row r="9" spans="1:18" ht="24.95" customHeight="1" x14ac:dyDescent="0.25">
      <c r="B9" s="136"/>
      <c r="C9" s="137"/>
      <c r="D9" s="138"/>
      <c r="E9" s="139"/>
      <c r="F9" s="139"/>
      <c r="G9" s="139"/>
      <c r="H9" s="139"/>
      <c r="I9" s="139"/>
      <c r="J9" s="139"/>
      <c r="K9" s="140"/>
      <c r="L9" s="32"/>
      <c r="M9" s="141"/>
      <c r="N9" s="142"/>
      <c r="O9" s="143"/>
      <c r="P9" s="141"/>
      <c r="Q9" s="144"/>
    </row>
    <row r="10" spans="1:18" ht="24.95" customHeight="1" x14ac:dyDescent="0.25">
      <c r="B10" s="136"/>
      <c r="C10" s="137"/>
      <c r="D10" s="138"/>
      <c r="E10" s="139"/>
      <c r="F10" s="139"/>
      <c r="G10" s="139"/>
      <c r="H10" s="139"/>
      <c r="I10" s="139"/>
      <c r="J10" s="139"/>
      <c r="K10" s="140"/>
      <c r="L10" s="33"/>
      <c r="M10" s="141"/>
      <c r="N10" s="142"/>
      <c r="O10" s="143"/>
      <c r="P10" s="141"/>
      <c r="Q10" s="144"/>
    </row>
    <row r="11" spans="1:18" ht="24.95" customHeight="1" x14ac:dyDescent="0.25">
      <c r="B11" s="136"/>
      <c r="C11" s="137"/>
      <c r="D11" s="138"/>
      <c r="E11" s="139"/>
      <c r="F11" s="139"/>
      <c r="G11" s="139"/>
      <c r="H11" s="139"/>
      <c r="I11" s="139"/>
      <c r="J11" s="139"/>
      <c r="K11" s="140"/>
      <c r="L11" s="33"/>
      <c r="M11" s="141"/>
      <c r="N11" s="142"/>
      <c r="O11" s="143"/>
      <c r="P11" s="141"/>
      <c r="Q11" s="144"/>
    </row>
    <row r="12" spans="1:18" ht="24.95" customHeight="1" x14ac:dyDescent="0.25">
      <c r="B12" s="136"/>
      <c r="C12" s="137"/>
      <c r="D12" s="138"/>
      <c r="E12" s="139"/>
      <c r="F12" s="139"/>
      <c r="G12" s="139"/>
      <c r="H12" s="139"/>
      <c r="I12" s="139"/>
      <c r="J12" s="139"/>
      <c r="K12" s="140"/>
      <c r="L12" s="34"/>
      <c r="M12" s="141"/>
      <c r="N12" s="142"/>
      <c r="O12" s="143"/>
      <c r="P12" s="141"/>
      <c r="Q12" s="144"/>
    </row>
    <row r="13" spans="1:18" ht="24.95" customHeight="1" x14ac:dyDescent="0.25">
      <c r="B13" s="136"/>
      <c r="C13" s="137"/>
      <c r="D13" s="138"/>
      <c r="E13" s="139"/>
      <c r="F13" s="139"/>
      <c r="G13" s="139"/>
      <c r="H13" s="139"/>
      <c r="I13" s="139"/>
      <c r="J13" s="139"/>
      <c r="K13" s="140"/>
      <c r="L13" s="33"/>
      <c r="M13" s="141"/>
      <c r="N13" s="142"/>
      <c r="O13" s="143"/>
      <c r="P13" s="141"/>
      <c r="Q13" s="144"/>
    </row>
    <row r="14" spans="1:18" ht="24.95" customHeight="1" x14ac:dyDescent="0.25">
      <c r="B14" s="136"/>
      <c r="C14" s="137"/>
      <c r="D14" s="138"/>
      <c r="E14" s="139"/>
      <c r="F14" s="139"/>
      <c r="G14" s="139"/>
      <c r="H14" s="139"/>
      <c r="I14" s="139"/>
      <c r="J14" s="139"/>
      <c r="K14" s="140"/>
      <c r="L14" s="33"/>
      <c r="M14" s="141"/>
      <c r="N14" s="142"/>
      <c r="O14" s="143"/>
      <c r="P14" s="141"/>
      <c r="Q14" s="144"/>
    </row>
    <row r="15" spans="1:18" ht="24.95" customHeight="1" x14ac:dyDescent="0.25">
      <c r="B15" s="136"/>
      <c r="C15" s="137"/>
      <c r="D15" s="138"/>
      <c r="E15" s="139"/>
      <c r="F15" s="139"/>
      <c r="G15" s="139"/>
      <c r="H15" s="139"/>
      <c r="I15" s="139"/>
      <c r="J15" s="139"/>
      <c r="K15" s="140"/>
      <c r="L15" s="33"/>
      <c r="M15" s="141"/>
      <c r="N15" s="142"/>
      <c r="O15" s="143"/>
      <c r="P15" s="141"/>
      <c r="Q15" s="144"/>
    </row>
    <row r="16" spans="1:18" ht="24.95" customHeight="1" x14ac:dyDescent="0.25">
      <c r="B16" s="136"/>
      <c r="C16" s="137"/>
      <c r="D16" s="138"/>
      <c r="E16" s="139"/>
      <c r="F16" s="139"/>
      <c r="G16" s="139"/>
      <c r="H16" s="139"/>
      <c r="I16" s="139"/>
      <c r="J16" s="139"/>
      <c r="K16" s="140"/>
      <c r="L16" s="33"/>
      <c r="M16" s="141"/>
      <c r="N16" s="142"/>
      <c r="O16" s="143"/>
      <c r="P16" s="141"/>
      <c r="Q16" s="144"/>
    </row>
    <row r="17" spans="2:17" ht="24.95" customHeight="1" x14ac:dyDescent="0.25">
      <c r="B17" s="136"/>
      <c r="C17" s="137"/>
      <c r="D17" s="138"/>
      <c r="E17" s="139"/>
      <c r="F17" s="139"/>
      <c r="G17" s="139"/>
      <c r="H17" s="139"/>
      <c r="I17" s="139"/>
      <c r="J17" s="139"/>
      <c r="K17" s="140"/>
      <c r="L17" s="33"/>
      <c r="M17" s="141"/>
      <c r="N17" s="142"/>
      <c r="O17" s="143"/>
      <c r="P17" s="141"/>
      <c r="Q17" s="144"/>
    </row>
    <row r="18" spans="2:17" ht="24.95" customHeight="1" x14ac:dyDescent="0.25">
      <c r="B18" s="136"/>
      <c r="C18" s="137"/>
      <c r="D18" s="138"/>
      <c r="E18" s="139"/>
      <c r="F18" s="139"/>
      <c r="G18" s="139"/>
      <c r="H18" s="139"/>
      <c r="I18" s="139"/>
      <c r="J18" s="139"/>
      <c r="K18" s="140"/>
      <c r="L18" s="33"/>
      <c r="M18" s="141"/>
      <c r="N18" s="142"/>
      <c r="O18" s="143"/>
      <c r="P18" s="141"/>
      <c r="Q18" s="144"/>
    </row>
    <row r="19" spans="2:17" ht="24.95" customHeight="1" x14ac:dyDescent="0.25">
      <c r="B19" s="136"/>
      <c r="C19" s="137"/>
      <c r="D19" s="138"/>
      <c r="E19" s="139"/>
      <c r="F19" s="139"/>
      <c r="G19" s="139"/>
      <c r="H19" s="139"/>
      <c r="I19" s="139"/>
      <c r="J19" s="139"/>
      <c r="K19" s="140"/>
      <c r="L19" s="33"/>
      <c r="M19" s="141"/>
      <c r="N19" s="142"/>
      <c r="O19" s="143"/>
      <c r="P19" s="141"/>
      <c r="Q19" s="144"/>
    </row>
    <row r="20" spans="2:17" ht="24.95" customHeight="1" x14ac:dyDescent="0.25">
      <c r="B20" s="136"/>
      <c r="C20" s="137"/>
      <c r="D20" s="138"/>
      <c r="E20" s="139"/>
      <c r="F20" s="139"/>
      <c r="G20" s="139"/>
      <c r="H20" s="139"/>
      <c r="I20" s="139"/>
      <c r="J20" s="139"/>
      <c r="K20" s="140"/>
      <c r="L20" s="33"/>
      <c r="M20" s="141"/>
      <c r="N20" s="142"/>
      <c r="O20" s="143"/>
      <c r="P20" s="141"/>
      <c r="Q20" s="144"/>
    </row>
    <row r="21" spans="2:17" ht="24.95" customHeight="1" x14ac:dyDescent="0.25">
      <c r="B21" s="136"/>
      <c r="C21" s="137"/>
      <c r="D21" s="138"/>
      <c r="E21" s="139"/>
      <c r="F21" s="139"/>
      <c r="G21" s="139"/>
      <c r="H21" s="139"/>
      <c r="I21" s="139"/>
      <c r="J21" s="139"/>
      <c r="K21" s="140"/>
      <c r="L21" s="33"/>
      <c r="M21" s="141"/>
      <c r="N21" s="142"/>
      <c r="O21" s="143"/>
      <c r="P21" s="141"/>
      <c r="Q21" s="144"/>
    </row>
    <row r="22" spans="2:17" ht="24.95" customHeight="1" x14ac:dyDescent="0.25">
      <c r="B22" s="136"/>
      <c r="C22" s="137"/>
      <c r="D22" s="138"/>
      <c r="E22" s="139"/>
      <c r="F22" s="139"/>
      <c r="G22" s="139"/>
      <c r="H22" s="139"/>
      <c r="I22" s="139"/>
      <c r="J22" s="139"/>
      <c r="K22" s="140"/>
      <c r="L22" s="33"/>
      <c r="M22" s="141"/>
      <c r="N22" s="142"/>
      <c r="O22" s="143"/>
      <c r="P22" s="141"/>
      <c r="Q22" s="144"/>
    </row>
    <row r="23" spans="2:17" ht="24.95" customHeight="1" x14ac:dyDescent="0.25">
      <c r="B23" s="136"/>
      <c r="C23" s="137"/>
      <c r="D23" s="138"/>
      <c r="E23" s="139"/>
      <c r="F23" s="139"/>
      <c r="G23" s="139"/>
      <c r="H23" s="139"/>
      <c r="I23" s="139"/>
      <c r="J23" s="139"/>
      <c r="K23" s="140"/>
      <c r="L23" s="33"/>
      <c r="M23" s="141"/>
      <c r="N23" s="142"/>
      <c r="O23" s="143"/>
      <c r="P23" s="141"/>
      <c r="Q23" s="144"/>
    </row>
    <row r="24" spans="2:17" ht="24.95" customHeight="1" x14ac:dyDescent="0.25">
      <c r="B24" s="136"/>
      <c r="C24" s="137"/>
      <c r="D24" s="138"/>
      <c r="E24" s="139"/>
      <c r="F24" s="139"/>
      <c r="G24" s="139"/>
      <c r="H24" s="139"/>
      <c r="I24" s="139"/>
      <c r="J24" s="139"/>
      <c r="K24" s="140"/>
      <c r="L24" s="33"/>
      <c r="M24" s="141"/>
      <c r="N24" s="142"/>
      <c r="O24" s="143"/>
      <c r="P24" s="141"/>
      <c r="Q24" s="144"/>
    </row>
    <row r="25" spans="2:17" ht="24.95" customHeight="1" x14ac:dyDescent="0.25">
      <c r="B25" s="136"/>
      <c r="C25" s="137"/>
      <c r="D25" s="138"/>
      <c r="E25" s="139"/>
      <c r="F25" s="139"/>
      <c r="G25" s="139"/>
      <c r="H25" s="139"/>
      <c r="I25" s="139"/>
      <c r="J25" s="139"/>
      <c r="K25" s="140"/>
      <c r="L25" s="33"/>
      <c r="M25" s="141"/>
      <c r="N25" s="142"/>
      <c r="O25" s="143"/>
      <c r="P25" s="141"/>
      <c r="Q25" s="144"/>
    </row>
    <row r="26" spans="2:17" ht="24.95" customHeight="1" x14ac:dyDescent="0.25">
      <c r="B26" s="136"/>
      <c r="C26" s="137"/>
      <c r="D26" s="138"/>
      <c r="E26" s="139"/>
      <c r="F26" s="139"/>
      <c r="G26" s="139"/>
      <c r="H26" s="139"/>
      <c r="I26" s="139"/>
      <c r="J26" s="139"/>
      <c r="K26" s="140"/>
      <c r="L26" s="33"/>
      <c r="M26" s="141"/>
      <c r="N26" s="142"/>
      <c r="O26" s="143"/>
      <c r="P26" s="141"/>
      <c r="Q26" s="144"/>
    </row>
    <row r="27" spans="2:17" ht="24.95" customHeight="1" x14ac:dyDescent="0.25">
      <c r="B27" s="136"/>
      <c r="C27" s="137"/>
      <c r="D27" s="138"/>
      <c r="E27" s="139"/>
      <c r="F27" s="139"/>
      <c r="G27" s="139"/>
      <c r="H27" s="139"/>
      <c r="I27" s="139"/>
      <c r="J27" s="139"/>
      <c r="K27" s="140"/>
      <c r="L27" s="33"/>
      <c r="M27" s="141"/>
      <c r="N27" s="142"/>
      <c r="O27" s="143"/>
      <c r="P27" s="141"/>
      <c r="Q27" s="144"/>
    </row>
    <row r="28" spans="2:17" ht="24.95" customHeight="1" x14ac:dyDescent="0.25">
      <c r="B28" s="136"/>
      <c r="C28" s="137"/>
      <c r="D28" s="138"/>
      <c r="E28" s="139"/>
      <c r="F28" s="139"/>
      <c r="G28" s="139"/>
      <c r="H28" s="139"/>
      <c r="I28" s="139"/>
      <c r="J28" s="139"/>
      <c r="K28" s="140"/>
      <c r="L28" s="33"/>
      <c r="M28" s="141"/>
      <c r="N28" s="142"/>
      <c r="O28" s="143"/>
      <c r="P28" s="141"/>
      <c r="Q28" s="144"/>
    </row>
    <row r="29" spans="2:17" ht="24.95" customHeight="1" x14ac:dyDescent="0.25">
      <c r="B29" s="136"/>
      <c r="C29" s="137"/>
      <c r="D29" s="138"/>
      <c r="E29" s="139"/>
      <c r="F29" s="139"/>
      <c r="G29" s="139"/>
      <c r="H29" s="139"/>
      <c r="I29" s="139"/>
      <c r="J29" s="139"/>
      <c r="K29" s="140"/>
      <c r="L29" s="33"/>
      <c r="M29" s="141"/>
      <c r="N29" s="142"/>
      <c r="O29" s="143"/>
      <c r="P29" s="141"/>
      <c r="Q29" s="144"/>
    </row>
    <row r="30" spans="2:17" ht="24.95" customHeight="1" x14ac:dyDescent="0.25">
      <c r="B30" s="136"/>
      <c r="C30" s="137"/>
      <c r="D30" s="138"/>
      <c r="E30" s="139"/>
      <c r="F30" s="139"/>
      <c r="G30" s="139"/>
      <c r="H30" s="139"/>
      <c r="I30" s="139"/>
      <c r="J30" s="139"/>
      <c r="K30" s="140"/>
      <c r="L30" s="33"/>
      <c r="M30" s="141"/>
      <c r="N30" s="142"/>
      <c r="O30" s="143"/>
      <c r="P30" s="141"/>
      <c r="Q30" s="144"/>
    </row>
    <row r="31" spans="2:17" ht="3" customHeight="1" x14ac:dyDescent="0.25">
      <c r="B31" s="35"/>
      <c r="C31" s="35"/>
    </row>
    <row r="32" spans="2:17" x14ac:dyDescent="0.25">
      <c r="B32" s="35"/>
      <c r="C32" s="35"/>
    </row>
    <row r="33" spans="2:3" x14ac:dyDescent="0.25">
      <c r="B33" s="35"/>
      <c r="C33" s="35"/>
    </row>
  </sheetData>
  <mergeCells count="110">
    <mergeCell ref="P2:Q3"/>
    <mergeCell ref="P4:Q4"/>
    <mergeCell ref="B2:O3"/>
    <mergeCell ref="B4:C4"/>
    <mergeCell ref="D4:K4"/>
    <mergeCell ref="M4:O4"/>
    <mergeCell ref="M5:O5"/>
    <mergeCell ref="P5:Q5"/>
    <mergeCell ref="B6:C6"/>
    <mergeCell ref="D6:K6"/>
    <mergeCell ref="M6:O6"/>
    <mergeCell ref="P6:Q6"/>
    <mergeCell ref="B5:C5"/>
    <mergeCell ref="D5:K5"/>
    <mergeCell ref="M8:O8"/>
    <mergeCell ref="P8:Q8"/>
    <mergeCell ref="B7:C7"/>
    <mergeCell ref="D7:K7"/>
    <mergeCell ref="M9:O9"/>
    <mergeCell ref="P9:Q9"/>
    <mergeCell ref="B10:C10"/>
    <mergeCell ref="D10:K10"/>
    <mergeCell ref="M10:O10"/>
    <mergeCell ref="P10:Q10"/>
    <mergeCell ref="B9:C9"/>
    <mergeCell ref="D9:K9"/>
    <mergeCell ref="M7:O7"/>
    <mergeCell ref="P7:Q7"/>
    <mergeCell ref="B8:C8"/>
    <mergeCell ref="D8:K8"/>
    <mergeCell ref="M11:O11"/>
    <mergeCell ref="P11:Q11"/>
    <mergeCell ref="B12:C12"/>
    <mergeCell ref="D12:K12"/>
    <mergeCell ref="M12:O12"/>
    <mergeCell ref="P12:Q12"/>
    <mergeCell ref="B11:C11"/>
    <mergeCell ref="D11:K11"/>
    <mergeCell ref="M13:O13"/>
    <mergeCell ref="P13:Q13"/>
    <mergeCell ref="B14:C14"/>
    <mergeCell ref="D14:K14"/>
    <mergeCell ref="M14:O14"/>
    <mergeCell ref="P14:Q14"/>
    <mergeCell ref="B13:C13"/>
    <mergeCell ref="D13:K13"/>
    <mergeCell ref="M15:O15"/>
    <mergeCell ref="P15:Q15"/>
    <mergeCell ref="B16:C16"/>
    <mergeCell ref="D16:K16"/>
    <mergeCell ref="M16:O16"/>
    <mergeCell ref="P16:Q16"/>
    <mergeCell ref="B15:C15"/>
    <mergeCell ref="D15:K15"/>
    <mergeCell ref="M17:O17"/>
    <mergeCell ref="P17:Q17"/>
    <mergeCell ref="B18:C18"/>
    <mergeCell ref="D18:K18"/>
    <mergeCell ref="M18:O18"/>
    <mergeCell ref="P18:Q18"/>
    <mergeCell ref="B17:C17"/>
    <mergeCell ref="D17:K17"/>
    <mergeCell ref="M19:O19"/>
    <mergeCell ref="P19:Q19"/>
    <mergeCell ref="B20:C20"/>
    <mergeCell ref="D20:K20"/>
    <mergeCell ref="M20:O20"/>
    <mergeCell ref="P20:Q20"/>
    <mergeCell ref="B19:C19"/>
    <mergeCell ref="D19:K19"/>
    <mergeCell ref="M21:O21"/>
    <mergeCell ref="P21:Q21"/>
    <mergeCell ref="B22:C22"/>
    <mergeCell ref="D22:K22"/>
    <mergeCell ref="M22:O22"/>
    <mergeCell ref="P22:Q22"/>
    <mergeCell ref="B21:C21"/>
    <mergeCell ref="D21:K21"/>
    <mergeCell ref="B26:C26"/>
    <mergeCell ref="D26:K26"/>
    <mergeCell ref="M26:O26"/>
    <mergeCell ref="P26:Q26"/>
    <mergeCell ref="M27:O27"/>
    <mergeCell ref="P27:Q27"/>
    <mergeCell ref="B25:C25"/>
    <mergeCell ref="D25:K25"/>
    <mergeCell ref="M23:O23"/>
    <mergeCell ref="P23:Q23"/>
    <mergeCell ref="B24:C24"/>
    <mergeCell ref="D24:K24"/>
    <mergeCell ref="M24:O24"/>
    <mergeCell ref="P24:Q24"/>
    <mergeCell ref="B23:C23"/>
    <mergeCell ref="D23:K23"/>
    <mergeCell ref="M25:O25"/>
    <mergeCell ref="P25:Q25"/>
    <mergeCell ref="B28:C28"/>
    <mergeCell ref="D28:K28"/>
    <mergeCell ref="M28:O28"/>
    <mergeCell ref="P28:Q28"/>
    <mergeCell ref="B27:C27"/>
    <mergeCell ref="D27:K27"/>
    <mergeCell ref="M29:O29"/>
    <mergeCell ref="P29:Q29"/>
    <mergeCell ref="B30:C30"/>
    <mergeCell ref="D30:K30"/>
    <mergeCell ref="M30:O30"/>
    <mergeCell ref="P30:Q30"/>
    <mergeCell ref="B29:C29"/>
    <mergeCell ref="D29:K29"/>
  </mergeCells>
  <phoneticPr fontId="0" type="noConversion"/>
  <pageMargins left="0.78740157499999996" right="0.78740157499999996" top="0.984251969" bottom="0.984251969" header="0.4921259845" footer="0.4921259845"/>
  <pageSetup scale="94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41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2" customWidth="1"/>
    <col min="2" max="2" width="4.125" style="2" customWidth="1"/>
    <col min="3" max="3" width="3" style="2" customWidth="1"/>
    <col min="4" max="4" width="16.125" style="2" customWidth="1"/>
    <col min="5" max="5" width="4.25" style="2" customWidth="1"/>
    <col min="6" max="6" width="3.875" style="2" customWidth="1"/>
    <col min="7" max="7" width="10.375" style="2" customWidth="1"/>
    <col min="8" max="8" width="5.125" style="2" customWidth="1"/>
    <col min="9" max="9" width="8.125" style="2" customWidth="1"/>
    <col min="10" max="10" width="3.375" style="2" customWidth="1"/>
    <col min="11" max="11" width="7.875" style="2" customWidth="1"/>
    <col min="12" max="12" width="3.375" style="2" customWidth="1"/>
    <col min="13" max="13" width="8" style="2" customWidth="1"/>
    <col min="14" max="14" width="3.375" style="2" customWidth="1"/>
    <col min="15" max="15" width="8.125" style="2" customWidth="1"/>
    <col min="16" max="16" width="3.25" style="2" customWidth="1"/>
    <col min="17" max="17" width="8.125" style="2" customWidth="1"/>
    <col min="18" max="18" width="3.375" style="2" customWidth="1"/>
    <col min="19" max="19" width="8.25" style="2" customWidth="1"/>
    <col min="20" max="20" width="3.375" style="2" customWidth="1"/>
    <col min="21" max="21" width="0.75" style="2" customWidth="1"/>
    <col min="22" max="23" width="2.375" style="2" customWidth="1"/>
    <col min="24" max="24" width="4" style="2" customWidth="1"/>
    <col min="25" max="25" width="2.375" style="2" customWidth="1"/>
    <col min="26" max="26" width="6" style="2" customWidth="1"/>
    <col min="27" max="27" width="5.5" style="2" customWidth="1"/>
    <col min="28" max="16384" width="2.375" style="2"/>
  </cols>
  <sheetData>
    <row r="2" spans="2:20" ht="6" customHeight="1" x14ac:dyDescent="0.2">
      <c r="O2" s="3">
        <v>0.05</v>
      </c>
      <c r="P2" s="3"/>
      <c r="Q2" s="3">
        <v>0.1</v>
      </c>
    </row>
    <row r="3" spans="2:20" x14ac:dyDescent="0.2">
      <c r="B3" s="88" t="s">
        <v>6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4" t="s">
        <v>71</v>
      </c>
      <c r="T3" s="122"/>
    </row>
    <row r="4" spans="2:20" ht="13.5" thickBot="1" x14ac:dyDescent="0.25">
      <c r="B4" s="90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86"/>
      <c r="T4" s="123"/>
    </row>
    <row r="5" spans="2:20" ht="17.25" customHeight="1" thickTop="1" x14ac:dyDescent="0.2">
      <c r="B5" s="96" t="s">
        <v>7</v>
      </c>
      <c r="C5" s="97"/>
      <c r="D5" s="111" t="s">
        <v>8</v>
      </c>
      <c r="E5" s="124" t="s">
        <v>118</v>
      </c>
      <c r="F5" s="125"/>
      <c r="G5" s="108" t="s">
        <v>119</v>
      </c>
      <c r="H5" s="111" t="s">
        <v>84</v>
      </c>
      <c r="I5" s="117" t="s">
        <v>9</v>
      </c>
      <c r="J5" s="115"/>
      <c r="K5" s="114" t="s">
        <v>9</v>
      </c>
      <c r="L5" s="115"/>
      <c r="M5" s="114" t="s">
        <v>10</v>
      </c>
      <c r="N5" s="115"/>
      <c r="O5" s="114" t="s">
        <v>11</v>
      </c>
      <c r="P5" s="115"/>
      <c r="Q5" s="114" t="s">
        <v>12</v>
      </c>
      <c r="R5" s="115"/>
      <c r="S5" s="114" t="s">
        <v>13</v>
      </c>
      <c r="T5" s="116"/>
    </row>
    <row r="6" spans="2:20" x14ac:dyDescent="0.2">
      <c r="B6" s="98"/>
      <c r="C6" s="99"/>
      <c r="D6" s="112"/>
      <c r="E6" s="126"/>
      <c r="F6" s="127"/>
      <c r="G6" s="109"/>
      <c r="H6" s="112"/>
      <c r="I6" s="12"/>
      <c r="J6" s="11"/>
      <c r="K6" s="81" t="s">
        <v>14</v>
      </c>
      <c r="L6" s="82"/>
      <c r="M6" s="81" t="s">
        <v>15</v>
      </c>
      <c r="N6" s="82"/>
      <c r="O6" s="81" t="s">
        <v>16</v>
      </c>
      <c r="P6" s="82"/>
      <c r="Q6" s="81" t="s">
        <v>16</v>
      </c>
      <c r="R6" s="82"/>
      <c r="S6" s="81" t="s">
        <v>17</v>
      </c>
      <c r="T6" s="92"/>
    </row>
    <row r="7" spans="2:20" ht="14.25" x14ac:dyDescent="0.2">
      <c r="B7" s="100"/>
      <c r="C7" s="101"/>
      <c r="D7" s="113"/>
      <c r="E7" s="128"/>
      <c r="F7" s="129"/>
      <c r="G7" s="110"/>
      <c r="H7" s="113"/>
      <c r="I7" s="93" t="s">
        <v>18</v>
      </c>
      <c r="J7" s="94"/>
      <c r="K7" s="93" t="s">
        <v>18</v>
      </c>
      <c r="L7" s="94"/>
      <c r="M7" s="93" t="s">
        <v>19</v>
      </c>
      <c r="N7" s="94"/>
      <c r="O7" s="93" t="s">
        <v>18</v>
      </c>
      <c r="P7" s="94"/>
      <c r="Q7" s="93" t="s">
        <v>18</v>
      </c>
      <c r="R7" s="94"/>
      <c r="S7" s="93" t="s">
        <v>19</v>
      </c>
      <c r="T7" s="95"/>
    </row>
    <row r="8" spans="2:20" ht="30" customHeight="1" x14ac:dyDescent="0.2">
      <c r="B8" s="118"/>
      <c r="C8" s="119"/>
      <c r="D8" s="18"/>
      <c r="E8" s="120"/>
      <c r="F8" s="121"/>
      <c r="G8" s="19"/>
      <c r="H8" s="20"/>
      <c r="I8" s="74"/>
      <c r="J8" s="75"/>
      <c r="K8" s="72">
        <v>0</v>
      </c>
      <c r="L8" s="73"/>
      <c r="M8" s="72"/>
      <c r="N8" s="73"/>
      <c r="O8" s="74">
        <f>IF(M8&gt;0,-M8*$O$2,(I8+K8)*$O$2)</f>
        <v>0</v>
      </c>
      <c r="P8" s="75"/>
      <c r="Q8" s="74">
        <f>IF(M8&gt;0,(-M8+O8)*$Q$2,(I8+K8+O8)*$Q$2)</f>
        <v>0</v>
      </c>
      <c r="R8" s="75"/>
      <c r="S8" s="74">
        <f>IF(M8&gt;0,-M8+O8+Q8,I8+K8+O8+Q8)</f>
        <v>0</v>
      </c>
      <c r="T8" s="76"/>
    </row>
    <row r="9" spans="2:20" ht="30" customHeight="1" x14ac:dyDescent="0.2">
      <c r="B9" s="118"/>
      <c r="C9" s="119"/>
      <c r="D9" s="21"/>
      <c r="E9" s="120"/>
      <c r="F9" s="121"/>
      <c r="G9" s="22"/>
      <c r="H9" s="23"/>
      <c r="I9" s="74">
        <v>0</v>
      </c>
      <c r="J9" s="75"/>
      <c r="K9" s="72"/>
      <c r="L9" s="73"/>
      <c r="M9" s="72"/>
      <c r="N9" s="73"/>
      <c r="O9" s="74">
        <f>IF(M9&gt;0,-M9*$O$2,(I9+K9)*$O$2)</f>
        <v>0</v>
      </c>
      <c r="P9" s="75"/>
      <c r="Q9" s="74">
        <f>IF(M9&gt;0,(-M9+O9)*$Q$2,(I9+K9+O9)*$Q$2)</f>
        <v>0</v>
      </c>
      <c r="R9" s="75"/>
      <c r="S9" s="74">
        <f>IF(M9&gt;0,-M9+O9+Q9,I9+K9+O9+Q9)</f>
        <v>0</v>
      </c>
      <c r="T9" s="76"/>
    </row>
    <row r="10" spans="2:20" ht="30" customHeight="1" x14ac:dyDescent="0.2">
      <c r="B10" s="118"/>
      <c r="C10" s="119"/>
      <c r="D10" s="21"/>
      <c r="E10" s="120"/>
      <c r="F10" s="121"/>
      <c r="G10" s="22"/>
      <c r="H10" s="23"/>
      <c r="I10" s="72">
        <v>0</v>
      </c>
      <c r="J10" s="73"/>
      <c r="K10" s="72"/>
      <c r="L10" s="73"/>
      <c r="M10" s="72">
        <v>0</v>
      </c>
      <c r="N10" s="73"/>
      <c r="O10" s="74">
        <f>IF(M10&gt;0,-M10*$O$2,(I10+K10)*$O$2)</f>
        <v>0</v>
      </c>
      <c r="P10" s="75"/>
      <c r="Q10" s="74">
        <f>IF(M10&gt;0,(-M10+O10)*$Q$2,(I10+K10+O10)*$Q$2)</f>
        <v>0</v>
      </c>
      <c r="R10" s="75"/>
      <c r="S10" s="74">
        <f>IF(M10&gt;0,-M10+O10+Q10,I10+K10+O10+Q10)</f>
        <v>0</v>
      </c>
      <c r="T10" s="76"/>
    </row>
    <row r="11" spans="2:20" ht="30" customHeight="1" x14ac:dyDescent="0.2">
      <c r="B11" s="118"/>
      <c r="C11" s="119"/>
      <c r="D11" s="21"/>
      <c r="E11" s="120"/>
      <c r="F11" s="121"/>
      <c r="G11" s="22"/>
      <c r="H11" s="23"/>
      <c r="I11" s="72"/>
      <c r="J11" s="73"/>
      <c r="K11" s="72"/>
      <c r="L11" s="73"/>
      <c r="M11" s="72"/>
      <c r="N11" s="73"/>
      <c r="O11" s="74"/>
      <c r="P11" s="75"/>
      <c r="Q11" s="74"/>
      <c r="R11" s="75"/>
      <c r="S11" s="74"/>
      <c r="T11" s="76"/>
    </row>
    <row r="12" spans="2:20" ht="30" customHeight="1" x14ac:dyDescent="0.2">
      <c r="B12" s="118"/>
      <c r="C12" s="119"/>
      <c r="D12" s="21"/>
      <c r="E12" s="120"/>
      <c r="F12" s="121"/>
      <c r="G12" s="22"/>
      <c r="H12" s="23"/>
      <c r="I12" s="72"/>
      <c r="J12" s="73"/>
      <c r="K12" s="72"/>
      <c r="L12" s="73"/>
      <c r="M12" s="72"/>
      <c r="N12" s="73"/>
      <c r="O12" s="74"/>
      <c r="P12" s="75"/>
      <c r="Q12" s="74"/>
      <c r="R12" s="75"/>
      <c r="S12" s="74"/>
      <c r="T12" s="76"/>
    </row>
    <row r="13" spans="2:20" ht="30" customHeight="1" x14ac:dyDescent="0.2">
      <c r="B13" s="118"/>
      <c r="C13" s="119"/>
      <c r="D13" s="21"/>
      <c r="E13" s="120"/>
      <c r="F13" s="121"/>
      <c r="G13" s="22"/>
      <c r="H13" s="23"/>
      <c r="I13" s="72"/>
      <c r="J13" s="73"/>
      <c r="K13" s="72"/>
      <c r="L13" s="73"/>
      <c r="M13" s="72"/>
      <c r="N13" s="73"/>
      <c r="O13" s="74"/>
      <c r="P13" s="75"/>
      <c r="Q13" s="74"/>
      <c r="R13" s="75"/>
      <c r="S13" s="74"/>
      <c r="T13" s="76"/>
    </row>
    <row r="14" spans="2:20" ht="30" customHeight="1" x14ac:dyDescent="0.2">
      <c r="B14" s="118"/>
      <c r="C14" s="119"/>
      <c r="D14" s="21"/>
      <c r="E14" s="120"/>
      <c r="F14" s="121"/>
      <c r="G14" s="22"/>
      <c r="H14" s="23"/>
      <c r="I14" s="72"/>
      <c r="J14" s="73"/>
      <c r="K14" s="72"/>
      <c r="L14" s="73"/>
      <c r="M14" s="72"/>
      <c r="N14" s="73"/>
      <c r="O14" s="74"/>
      <c r="P14" s="75"/>
      <c r="Q14" s="74"/>
      <c r="R14" s="75"/>
      <c r="S14" s="74"/>
      <c r="T14" s="76"/>
    </row>
    <row r="15" spans="2:20" ht="30" customHeight="1" x14ac:dyDescent="0.2">
      <c r="B15" s="118"/>
      <c r="C15" s="119"/>
      <c r="D15" s="24"/>
      <c r="E15" s="120"/>
      <c r="F15" s="121"/>
      <c r="G15" s="25"/>
      <c r="H15" s="4"/>
      <c r="I15" s="74"/>
      <c r="J15" s="75"/>
      <c r="K15" s="72"/>
      <c r="L15" s="73"/>
      <c r="M15" s="72"/>
      <c r="N15" s="73"/>
      <c r="O15" s="74">
        <f t="shared" ref="O15:O17" si="0">IF(M15&gt;0,-M15*$O$2,(I15+K15)*$O$2)</f>
        <v>0</v>
      </c>
      <c r="P15" s="75"/>
      <c r="Q15" s="74">
        <f t="shared" ref="Q15:Q17" si="1">IF(M15&gt;0,(-M15+O15)*$Q$2,(I15+K15+O15)*$Q$2)</f>
        <v>0</v>
      </c>
      <c r="R15" s="75"/>
      <c r="S15" s="74">
        <f t="shared" ref="S15:S17" si="2">IF(M15&gt;0,-M15+O15+Q15,I15+K15+O15+Q15)</f>
        <v>0</v>
      </c>
      <c r="T15" s="76"/>
    </row>
    <row r="16" spans="2:20" ht="30" customHeight="1" x14ac:dyDescent="0.2">
      <c r="B16" s="118"/>
      <c r="C16" s="119"/>
      <c r="D16" s="21"/>
      <c r="E16" s="120"/>
      <c r="F16" s="121"/>
      <c r="G16" s="22"/>
      <c r="H16" s="23"/>
      <c r="I16" s="74"/>
      <c r="J16" s="75"/>
      <c r="K16" s="72"/>
      <c r="L16" s="73"/>
      <c r="M16" s="72"/>
      <c r="N16" s="73"/>
      <c r="O16" s="74">
        <f t="shared" si="0"/>
        <v>0</v>
      </c>
      <c r="P16" s="75"/>
      <c r="Q16" s="74">
        <f t="shared" si="1"/>
        <v>0</v>
      </c>
      <c r="R16" s="75"/>
      <c r="S16" s="74">
        <f t="shared" si="2"/>
        <v>0</v>
      </c>
      <c r="T16" s="76"/>
    </row>
    <row r="17" spans="2:20" ht="30" customHeight="1" x14ac:dyDescent="0.2">
      <c r="B17" s="118"/>
      <c r="C17" s="119"/>
      <c r="D17" s="22"/>
      <c r="E17" s="120"/>
      <c r="F17" s="121"/>
      <c r="G17" s="22"/>
      <c r="H17" s="27"/>
      <c r="I17" s="72"/>
      <c r="J17" s="73"/>
      <c r="K17" s="72"/>
      <c r="L17" s="73"/>
      <c r="M17" s="72"/>
      <c r="N17" s="73"/>
      <c r="O17" s="74">
        <f t="shared" si="0"/>
        <v>0</v>
      </c>
      <c r="P17" s="75"/>
      <c r="Q17" s="74">
        <f t="shared" si="1"/>
        <v>0</v>
      </c>
      <c r="R17" s="75"/>
      <c r="S17" s="74">
        <f t="shared" si="2"/>
        <v>0</v>
      </c>
      <c r="T17" s="76"/>
    </row>
    <row r="18" spans="2:20" ht="6" customHeight="1" x14ac:dyDescent="0.2"/>
    <row r="20" spans="2:20" ht="6" customHeight="1" x14ac:dyDescent="0.2"/>
    <row r="21" spans="2:20" ht="13.5" customHeight="1" x14ac:dyDescent="0.2">
      <c r="B21" s="88" t="s">
        <v>20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4" t="s">
        <v>70</v>
      </c>
      <c r="T21" s="85"/>
    </row>
    <row r="22" spans="2:20" ht="13.5" customHeight="1" thickBot="1" x14ac:dyDescent="0.25">
      <c r="B22" s="90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86"/>
      <c r="T22" s="87"/>
    </row>
    <row r="23" spans="2:20" ht="17.25" customHeight="1" thickTop="1" x14ac:dyDescent="0.2">
      <c r="B23" s="96" t="s">
        <v>7</v>
      </c>
      <c r="C23" s="97"/>
      <c r="D23" s="102" t="s">
        <v>21</v>
      </c>
      <c r="E23" s="103"/>
      <c r="F23" s="97"/>
      <c r="G23" s="108" t="s">
        <v>119</v>
      </c>
      <c r="H23" s="111" t="s">
        <v>84</v>
      </c>
      <c r="I23" s="117" t="s">
        <v>22</v>
      </c>
      <c r="J23" s="115"/>
      <c r="K23" s="114" t="s">
        <v>23</v>
      </c>
      <c r="L23" s="115"/>
      <c r="M23" s="114" t="s">
        <v>23</v>
      </c>
      <c r="N23" s="115"/>
      <c r="O23" s="114" t="s">
        <v>10</v>
      </c>
      <c r="P23" s="115"/>
      <c r="Q23" s="114" t="s">
        <v>24</v>
      </c>
      <c r="R23" s="115"/>
      <c r="S23" s="114" t="s">
        <v>25</v>
      </c>
      <c r="T23" s="116"/>
    </row>
    <row r="24" spans="2:20" x14ac:dyDescent="0.2">
      <c r="B24" s="98"/>
      <c r="C24" s="99"/>
      <c r="D24" s="104"/>
      <c r="E24" s="105"/>
      <c r="F24" s="99"/>
      <c r="G24" s="109"/>
      <c r="H24" s="112"/>
      <c r="I24" s="83" t="s">
        <v>26</v>
      </c>
      <c r="J24" s="82"/>
      <c r="K24" s="81"/>
      <c r="L24" s="82"/>
      <c r="M24" s="81" t="s">
        <v>14</v>
      </c>
      <c r="N24" s="82"/>
      <c r="O24" s="81" t="s">
        <v>27</v>
      </c>
      <c r="P24" s="82"/>
      <c r="Q24" s="81" t="s">
        <v>28</v>
      </c>
      <c r="R24" s="82"/>
      <c r="S24" s="81" t="s">
        <v>28</v>
      </c>
      <c r="T24" s="92"/>
    </row>
    <row r="25" spans="2:20" ht="14.25" x14ac:dyDescent="0.2">
      <c r="B25" s="100"/>
      <c r="C25" s="101"/>
      <c r="D25" s="106"/>
      <c r="E25" s="107"/>
      <c r="F25" s="101"/>
      <c r="G25" s="110"/>
      <c r="H25" s="113"/>
      <c r="I25" s="93" t="s">
        <v>18</v>
      </c>
      <c r="J25" s="94"/>
      <c r="K25" s="93" t="s">
        <v>19</v>
      </c>
      <c r="L25" s="94"/>
      <c r="M25" s="93" t="s">
        <v>19</v>
      </c>
      <c r="N25" s="94"/>
      <c r="O25" s="93" t="s">
        <v>18</v>
      </c>
      <c r="P25" s="94"/>
      <c r="Q25" s="93" t="s">
        <v>19</v>
      </c>
      <c r="R25" s="94"/>
      <c r="S25" s="93" t="s">
        <v>19</v>
      </c>
      <c r="T25" s="95"/>
    </row>
    <row r="26" spans="2:20" ht="30" customHeight="1" x14ac:dyDescent="0.2">
      <c r="B26" s="77"/>
      <c r="C26" s="78"/>
      <c r="D26" s="79"/>
      <c r="E26" s="71"/>
      <c r="F26" s="80"/>
      <c r="G26" s="19"/>
      <c r="H26" s="20"/>
      <c r="I26" s="74">
        <f t="shared" ref="I26:I35" si="3">IF(O26&gt;0,-O26+Q26+S26,K26+M26+Q26+S26)</f>
        <v>0</v>
      </c>
      <c r="J26" s="75"/>
      <c r="K26" s="74"/>
      <c r="L26" s="75"/>
      <c r="M26" s="72"/>
      <c r="N26" s="73"/>
      <c r="O26" s="72"/>
      <c r="P26" s="73"/>
      <c r="Q26" s="74">
        <f t="shared" ref="Q26:Q35" si="4">IF(O26&gt;0,-O26*$O$2,(K26+M26)*$O$2)</f>
        <v>0</v>
      </c>
      <c r="R26" s="75"/>
      <c r="S26" s="74">
        <f t="shared" ref="S26:S35" si="5">IF(O26&gt;0,(-O26+Q26)*$Q$2,(K26+M26+Q26)*$Q$2)</f>
        <v>0</v>
      </c>
      <c r="T26" s="76"/>
    </row>
    <row r="27" spans="2:20" ht="30" customHeight="1" x14ac:dyDescent="0.2">
      <c r="B27" s="77"/>
      <c r="C27" s="78"/>
      <c r="D27" s="79"/>
      <c r="E27" s="71"/>
      <c r="F27" s="80"/>
      <c r="G27" s="22"/>
      <c r="H27" s="23"/>
      <c r="I27" s="74">
        <f t="shared" si="3"/>
        <v>0</v>
      </c>
      <c r="J27" s="75"/>
      <c r="K27" s="72"/>
      <c r="L27" s="73"/>
      <c r="M27" s="72">
        <v>0</v>
      </c>
      <c r="N27" s="73"/>
      <c r="O27" s="72"/>
      <c r="P27" s="73"/>
      <c r="Q27" s="74">
        <f t="shared" si="4"/>
        <v>0</v>
      </c>
      <c r="R27" s="75"/>
      <c r="S27" s="74">
        <f t="shared" si="5"/>
        <v>0</v>
      </c>
      <c r="T27" s="76"/>
    </row>
    <row r="28" spans="2:20" ht="30" customHeight="1" x14ac:dyDescent="0.2">
      <c r="B28" s="77"/>
      <c r="C28" s="78"/>
      <c r="D28" s="79"/>
      <c r="E28" s="71"/>
      <c r="F28" s="80"/>
      <c r="G28" s="25"/>
      <c r="H28" s="4"/>
      <c r="I28" s="74">
        <f t="shared" si="3"/>
        <v>0</v>
      </c>
      <c r="J28" s="75"/>
      <c r="K28" s="72">
        <v>0</v>
      </c>
      <c r="L28" s="73"/>
      <c r="M28" s="72"/>
      <c r="N28" s="73"/>
      <c r="O28" s="72"/>
      <c r="P28" s="73"/>
      <c r="Q28" s="74">
        <f t="shared" si="4"/>
        <v>0</v>
      </c>
      <c r="R28" s="75"/>
      <c r="S28" s="74">
        <f t="shared" si="5"/>
        <v>0</v>
      </c>
      <c r="T28" s="76"/>
    </row>
    <row r="29" spans="2:20" ht="30" customHeight="1" x14ac:dyDescent="0.2">
      <c r="B29" s="77"/>
      <c r="C29" s="78"/>
      <c r="D29" s="79"/>
      <c r="E29" s="71"/>
      <c r="F29" s="80"/>
      <c r="G29" s="22"/>
      <c r="H29" s="23"/>
      <c r="I29" s="74">
        <f t="shared" si="3"/>
        <v>0</v>
      </c>
      <c r="J29" s="75"/>
      <c r="K29" s="72"/>
      <c r="L29" s="73"/>
      <c r="M29" s="72"/>
      <c r="N29" s="73"/>
      <c r="O29" s="72">
        <v>0</v>
      </c>
      <c r="P29" s="73"/>
      <c r="Q29" s="74">
        <f t="shared" si="4"/>
        <v>0</v>
      </c>
      <c r="R29" s="75"/>
      <c r="S29" s="74">
        <f t="shared" si="5"/>
        <v>0</v>
      </c>
      <c r="T29" s="76"/>
    </row>
    <row r="30" spans="2:20" ht="30" customHeight="1" x14ac:dyDescent="0.2">
      <c r="B30" s="77"/>
      <c r="C30" s="78"/>
      <c r="D30" s="79"/>
      <c r="E30" s="71"/>
      <c r="F30" s="80"/>
      <c r="G30" s="25"/>
      <c r="H30" s="4"/>
      <c r="I30" s="74">
        <f t="shared" si="3"/>
        <v>0</v>
      </c>
      <c r="J30" s="75"/>
      <c r="K30" s="72"/>
      <c r="L30" s="73"/>
      <c r="M30" s="72"/>
      <c r="N30" s="73"/>
      <c r="O30" s="72"/>
      <c r="P30" s="73"/>
      <c r="Q30" s="74">
        <f t="shared" si="4"/>
        <v>0</v>
      </c>
      <c r="R30" s="75"/>
      <c r="S30" s="74">
        <f t="shared" si="5"/>
        <v>0</v>
      </c>
      <c r="T30" s="76"/>
    </row>
    <row r="31" spans="2:20" ht="30" customHeight="1" x14ac:dyDescent="0.2">
      <c r="B31" s="77"/>
      <c r="C31" s="78"/>
      <c r="D31" s="79"/>
      <c r="E31" s="71"/>
      <c r="F31" s="80"/>
      <c r="G31" s="22"/>
      <c r="H31" s="23"/>
      <c r="I31" s="74">
        <f t="shared" si="3"/>
        <v>0</v>
      </c>
      <c r="J31" s="75"/>
      <c r="K31" s="72"/>
      <c r="L31" s="73"/>
      <c r="M31" s="72"/>
      <c r="N31" s="73"/>
      <c r="O31" s="72"/>
      <c r="P31" s="73"/>
      <c r="Q31" s="74">
        <f t="shared" si="4"/>
        <v>0</v>
      </c>
      <c r="R31" s="75"/>
      <c r="S31" s="74">
        <f t="shared" si="5"/>
        <v>0</v>
      </c>
      <c r="T31" s="76"/>
    </row>
    <row r="32" spans="2:20" ht="30" customHeight="1" x14ac:dyDescent="0.2">
      <c r="B32" s="77"/>
      <c r="C32" s="78"/>
      <c r="D32" s="79"/>
      <c r="E32" s="71"/>
      <c r="F32" s="80"/>
      <c r="G32" s="25"/>
      <c r="H32" s="4"/>
      <c r="I32" s="74">
        <f t="shared" si="3"/>
        <v>0</v>
      </c>
      <c r="J32" s="75"/>
      <c r="K32" s="72"/>
      <c r="L32" s="73"/>
      <c r="M32" s="72"/>
      <c r="N32" s="73"/>
      <c r="O32" s="72"/>
      <c r="P32" s="73"/>
      <c r="Q32" s="74">
        <f t="shared" si="4"/>
        <v>0</v>
      </c>
      <c r="R32" s="75"/>
      <c r="S32" s="74">
        <f t="shared" si="5"/>
        <v>0</v>
      </c>
      <c r="T32" s="76"/>
    </row>
    <row r="33" spans="2:20" ht="30" customHeight="1" x14ac:dyDescent="0.2">
      <c r="B33" s="77"/>
      <c r="C33" s="78"/>
      <c r="D33" s="79"/>
      <c r="E33" s="71"/>
      <c r="F33" s="80"/>
      <c r="G33" s="22"/>
      <c r="H33" s="23"/>
      <c r="I33" s="74">
        <f t="shared" si="3"/>
        <v>0</v>
      </c>
      <c r="J33" s="75"/>
      <c r="K33" s="72"/>
      <c r="L33" s="73"/>
      <c r="M33" s="72"/>
      <c r="N33" s="73"/>
      <c r="O33" s="72"/>
      <c r="P33" s="73"/>
      <c r="Q33" s="74">
        <f t="shared" si="4"/>
        <v>0</v>
      </c>
      <c r="R33" s="75"/>
      <c r="S33" s="74">
        <f t="shared" si="5"/>
        <v>0</v>
      </c>
      <c r="T33" s="76"/>
    </row>
    <row r="34" spans="2:20" ht="30" customHeight="1" x14ac:dyDescent="0.2">
      <c r="B34" s="77"/>
      <c r="C34" s="78"/>
      <c r="D34" s="79"/>
      <c r="E34" s="71"/>
      <c r="F34" s="80"/>
      <c r="G34" s="25"/>
      <c r="H34" s="4"/>
      <c r="I34" s="74">
        <f t="shared" si="3"/>
        <v>0</v>
      </c>
      <c r="J34" s="75"/>
      <c r="K34" s="72"/>
      <c r="L34" s="73"/>
      <c r="M34" s="72"/>
      <c r="N34" s="73"/>
      <c r="O34" s="72"/>
      <c r="P34" s="73"/>
      <c r="Q34" s="74">
        <f t="shared" si="4"/>
        <v>0</v>
      </c>
      <c r="R34" s="75"/>
      <c r="S34" s="74">
        <f t="shared" si="5"/>
        <v>0</v>
      </c>
      <c r="T34" s="76"/>
    </row>
    <row r="35" spans="2:20" ht="30" customHeight="1" x14ac:dyDescent="0.2">
      <c r="B35" s="77"/>
      <c r="C35" s="78"/>
      <c r="D35" s="79"/>
      <c r="E35" s="71"/>
      <c r="F35" s="80"/>
      <c r="G35" s="22"/>
      <c r="H35" s="23"/>
      <c r="I35" s="74">
        <f t="shared" si="3"/>
        <v>0</v>
      </c>
      <c r="J35" s="75"/>
      <c r="K35" s="72"/>
      <c r="L35" s="73"/>
      <c r="M35" s="72"/>
      <c r="N35" s="73"/>
      <c r="O35" s="72"/>
      <c r="P35" s="73"/>
      <c r="Q35" s="74">
        <f t="shared" si="4"/>
        <v>0</v>
      </c>
      <c r="R35" s="75"/>
      <c r="S35" s="74">
        <f t="shared" si="5"/>
        <v>0</v>
      </c>
      <c r="T35" s="76"/>
    </row>
    <row r="40" spans="2:20" ht="13.5" customHeight="1" x14ac:dyDescent="0.2"/>
    <row r="41" spans="2:20" ht="13.5" customHeight="1" x14ac:dyDescent="0.2"/>
  </sheetData>
  <mergeCells count="208">
    <mergeCell ref="B3:R4"/>
    <mergeCell ref="Q6:R6"/>
    <mergeCell ref="S3:T4"/>
    <mergeCell ref="I5:J5"/>
    <mergeCell ref="K5:L5"/>
    <mergeCell ref="M5:N5"/>
    <mergeCell ref="S6:T6"/>
    <mergeCell ref="B5:C7"/>
    <mergeCell ref="D5:D7"/>
    <mergeCell ref="I7:J7"/>
    <mergeCell ref="K7:L7"/>
    <mergeCell ref="M7:N7"/>
    <mergeCell ref="O7:P7"/>
    <mergeCell ref="Q7:R7"/>
    <mergeCell ref="S7:T7"/>
    <mergeCell ref="K6:L6"/>
    <mergeCell ref="E5:F7"/>
    <mergeCell ref="G5:G7"/>
    <mergeCell ref="H5:H7"/>
    <mergeCell ref="O5:P5"/>
    <mergeCell ref="Q5:R5"/>
    <mergeCell ref="S5:T5"/>
    <mergeCell ref="M6:N6"/>
    <mergeCell ref="O6:P6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M10:N10"/>
    <mergeCell ref="O10:P10"/>
    <mergeCell ref="Q10:R10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12:N12"/>
    <mergeCell ref="O12:P12"/>
    <mergeCell ref="Q12:R12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4:N14"/>
    <mergeCell ref="O14:P14"/>
    <mergeCell ref="Q14:R14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M16:N16"/>
    <mergeCell ref="O16:P16"/>
    <mergeCell ref="Q16:R16"/>
    <mergeCell ref="S16:T16"/>
    <mergeCell ref="B16:C16"/>
    <mergeCell ref="E16:F16"/>
    <mergeCell ref="I16:J16"/>
    <mergeCell ref="K16:L16"/>
    <mergeCell ref="M17:N17"/>
    <mergeCell ref="O17:P17"/>
    <mergeCell ref="Q17:R17"/>
    <mergeCell ref="S17:T17"/>
    <mergeCell ref="B17:C17"/>
    <mergeCell ref="E17:F17"/>
    <mergeCell ref="I17:J17"/>
    <mergeCell ref="K17:L17"/>
    <mergeCell ref="K24:L24"/>
    <mergeCell ref="M24:N24"/>
    <mergeCell ref="O24:P24"/>
    <mergeCell ref="I24:J24"/>
    <mergeCell ref="S21:T22"/>
    <mergeCell ref="B21:R22"/>
    <mergeCell ref="Q24:R24"/>
    <mergeCell ref="S24:T24"/>
    <mergeCell ref="I25:J25"/>
    <mergeCell ref="K25:L25"/>
    <mergeCell ref="M25:N25"/>
    <mergeCell ref="O25:P25"/>
    <mergeCell ref="Q25:R25"/>
    <mergeCell ref="S25:T25"/>
    <mergeCell ref="B23:C25"/>
    <mergeCell ref="D23:F25"/>
    <mergeCell ref="G23:G25"/>
    <mergeCell ref="H23:H25"/>
    <mergeCell ref="Q23:R23"/>
    <mergeCell ref="S23:T23"/>
    <mergeCell ref="I23:J23"/>
    <mergeCell ref="K23:L23"/>
    <mergeCell ref="M23:N23"/>
    <mergeCell ref="O23:P23"/>
    <mergeCell ref="M26:N26"/>
    <mergeCell ref="O26:P26"/>
    <mergeCell ref="Q26:R26"/>
    <mergeCell ref="S26:T26"/>
    <mergeCell ref="B26:C26"/>
    <mergeCell ref="D26:F26"/>
    <mergeCell ref="I26:J26"/>
    <mergeCell ref="K26:L26"/>
    <mergeCell ref="M27:N27"/>
    <mergeCell ref="O27:P27"/>
    <mergeCell ref="Q27:R27"/>
    <mergeCell ref="S27:T27"/>
    <mergeCell ref="B27:C27"/>
    <mergeCell ref="D27:F27"/>
    <mergeCell ref="I27:J27"/>
    <mergeCell ref="K27:L27"/>
    <mergeCell ref="M28:N28"/>
    <mergeCell ref="O28:P28"/>
    <mergeCell ref="Q28:R28"/>
    <mergeCell ref="S28:T28"/>
    <mergeCell ref="B28:C28"/>
    <mergeCell ref="D28:F28"/>
    <mergeCell ref="I28:J28"/>
    <mergeCell ref="K28:L28"/>
    <mergeCell ref="M29:N29"/>
    <mergeCell ref="O29:P29"/>
    <mergeCell ref="Q29:R29"/>
    <mergeCell ref="S29:T29"/>
    <mergeCell ref="B29:C29"/>
    <mergeCell ref="D29:F29"/>
    <mergeCell ref="I29:J29"/>
    <mergeCell ref="K29:L29"/>
    <mergeCell ref="M30:N30"/>
    <mergeCell ref="O30:P30"/>
    <mergeCell ref="Q30:R30"/>
    <mergeCell ref="S30:T30"/>
    <mergeCell ref="B30:C30"/>
    <mergeCell ref="D30:F30"/>
    <mergeCell ref="I30:J30"/>
    <mergeCell ref="K30:L30"/>
    <mergeCell ref="M31:N31"/>
    <mergeCell ref="O31:P31"/>
    <mergeCell ref="Q31:R31"/>
    <mergeCell ref="S31:T31"/>
    <mergeCell ref="B31:C31"/>
    <mergeCell ref="D31:F31"/>
    <mergeCell ref="I31:J31"/>
    <mergeCell ref="K31:L31"/>
    <mergeCell ref="M32:N32"/>
    <mergeCell ref="O32:P32"/>
    <mergeCell ref="Q32:R32"/>
    <mergeCell ref="S32:T32"/>
    <mergeCell ref="B32:C32"/>
    <mergeCell ref="D32:F32"/>
    <mergeCell ref="I32:J32"/>
    <mergeCell ref="K32:L32"/>
    <mergeCell ref="M33:N33"/>
    <mergeCell ref="O33:P33"/>
    <mergeCell ref="Q33:R33"/>
    <mergeCell ref="S33:T33"/>
    <mergeCell ref="B33:C33"/>
    <mergeCell ref="D33:F33"/>
    <mergeCell ref="I33:J33"/>
    <mergeCell ref="K33:L33"/>
    <mergeCell ref="M34:N34"/>
    <mergeCell ref="O34:P34"/>
    <mergeCell ref="Q34:R34"/>
    <mergeCell ref="S34:T34"/>
    <mergeCell ref="B34:C34"/>
    <mergeCell ref="D34:F34"/>
    <mergeCell ref="I34:J34"/>
    <mergeCell ref="K34:L34"/>
    <mergeCell ref="M35:N35"/>
    <mergeCell ref="O35:P35"/>
    <mergeCell ref="Q35:R35"/>
    <mergeCell ref="S35:T35"/>
    <mergeCell ref="B35:C35"/>
    <mergeCell ref="D35:F35"/>
    <mergeCell ref="I35:J35"/>
    <mergeCell ref="K35:L35"/>
  </mergeCells>
  <phoneticPr fontId="0" type="noConversion"/>
  <pageMargins left="0.78740157499999996" right="0.78740157499999996" top="0.984251969" bottom="0.984251969" header="0.4921259845" footer="0.4921259845"/>
  <pageSetup scale="70" orientation="portrait" r:id="rId1"/>
  <headerFooter alignWithMargins="0"/>
  <rowBreaks count="1" manualBreakCount="1">
    <brk id="18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36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2" customWidth="1"/>
    <col min="2" max="2" width="5" style="2" customWidth="1"/>
    <col min="3" max="3" width="3.25" style="2" customWidth="1"/>
    <col min="4" max="4" width="19.875" style="2" customWidth="1"/>
    <col min="5" max="5" width="8.5" style="2" customWidth="1"/>
    <col min="6" max="6" width="5.75" style="2" customWidth="1"/>
    <col min="7" max="7" width="9.375" style="2" customWidth="1"/>
    <col min="8" max="8" width="0.75" style="2" customWidth="1"/>
    <col min="9" max="9" width="9.375" style="2" customWidth="1"/>
    <col min="10" max="10" width="0.75" style="2" customWidth="1"/>
    <col min="11" max="11" width="9.375" style="2" customWidth="1"/>
    <col min="12" max="12" width="0.625" style="2" customWidth="1"/>
    <col min="13" max="13" width="9.375" style="2" customWidth="1"/>
    <col min="14" max="14" width="0.625" style="2" customWidth="1"/>
    <col min="15" max="15" width="9.25" style="2" customWidth="1"/>
    <col min="16" max="16" width="0.75" style="2" customWidth="1"/>
    <col min="17" max="17" width="9.375" style="2" customWidth="1"/>
    <col min="18" max="18" width="0.625" style="2" customWidth="1"/>
    <col min="19" max="19" width="9.375" style="2" customWidth="1"/>
    <col min="20" max="21" width="0.625" style="2" customWidth="1"/>
    <col min="22" max="16384" width="3.25" style="2"/>
  </cols>
  <sheetData>
    <row r="1" spans="2:20" ht="7.5" customHeight="1" x14ac:dyDescent="0.2"/>
    <row r="2" spans="2:20" ht="3.75" customHeight="1" x14ac:dyDescent="0.2"/>
    <row r="3" spans="2:20" x14ac:dyDescent="0.2">
      <c r="B3" s="88" t="s">
        <v>29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 t="s">
        <v>72</v>
      </c>
      <c r="T3" s="85"/>
    </row>
    <row r="4" spans="2:20" ht="13.5" thickBot="1" x14ac:dyDescent="0.25">
      <c r="B4" s="133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7"/>
    </row>
    <row r="5" spans="2:20" ht="16.5" thickTop="1" x14ac:dyDescent="0.2">
      <c r="B5" s="134" t="s">
        <v>7</v>
      </c>
      <c r="C5" s="135"/>
      <c r="D5" s="8" t="s">
        <v>30</v>
      </c>
      <c r="E5" s="9" t="s">
        <v>68</v>
      </c>
      <c r="F5" s="13" t="s">
        <v>84</v>
      </c>
      <c r="G5" s="114" t="s">
        <v>31</v>
      </c>
      <c r="H5" s="115"/>
      <c r="I5" s="114" t="s">
        <v>9</v>
      </c>
      <c r="J5" s="115"/>
      <c r="K5" s="114" t="s">
        <v>32</v>
      </c>
      <c r="L5" s="115"/>
      <c r="M5" s="114" t="s">
        <v>12</v>
      </c>
      <c r="N5" s="115"/>
      <c r="O5" s="114" t="s">
        <v>13</v>
      </c>
      <c r="P5" s="115"/>
      <c r="Q5" s="114" t="s">
        <v>33</v>
      </c>
      <c r="R5" s="115"/>
      <c r="S5" s="114" t="s">
        <v>125</v>
      </c>
      <c r="T5" s="116"/>
    </row>
    <row r="6" spans="2:20" x14ac:dyDescent="0.2">
      <c r="B6" s="10"/>
      <c r="C6" s="9"/>
      <c r="D6" s="13" t="s">
        <v>34</v>
      </c>
      <c r="E6" s="9" t="s">
        <v>35</v>
      </c>
      <c r="F6" s="13"/>
      <c r="G6" s="81" t="s">
        <v>36</v>
      </c>
      <c r="H6" s="82"/>
      <c r="I6" s="12"/>
      <c r="J6" s="11"/>
      <c r="K6" s="81" t="s">
        <v>16</v>
      </c>
      <c r="L6" s="82"/>
      <c r="M6" s="81" t="s">
        <v>16</v>
      </c>
      <c r="N6" s="82"/>
      <c r="O6" s="81" t="s">
        <v>37</v>
      </c>
      <c r="P6" s="82"/>
      <c r="Q6" s="81" t="s">
        <v>15</v>
      </c>
      <c r="R6" s="82"/>
      <c r="S6" s="9"/>
      <c r="T6" s="14"/>
    </row>
    <row r="7" spans="2:20" ht="14.25" x14ac:dyDescent="0.2">
      <c r="B7" s="15"/>
      <c r="C7" s="17"/>
      <c r="D7" s="16"/>
      <c r="E7" s="17" t="s">
        <v>38</v>
      </c>
      <c r="F7" s="16"/>
      <c r="G7" s="93" t="s">
        <v>18</v>
      </c>
      <c r="H7" s="94"/>
      <c r="I7" s="93" t="s">
        <v>18</v>
      </c>
      <c r="J7" s="94"/>
      <c r="K7" s="93" t="s">
        <v>18</v>
      </c>
      <c r="L7" s="94"/>
      <c r="M7" s="93" t="s">
        <v>18</v>
      </c>
      <c r="N7" s="94"/>
      <c r="O7" s="93" t="s">
        <v>18</v>
      </c>
      <c r="P7" s="94"/>
      <c r="Q7" s="93" t="s">
        <v>19</v>
      </c>
      <c r="R7" s="94"/>
      <c r="S7" s="93" t="s">
        <v>19</v>
      </c>
      <c r="T7" s="95"/>
    </row>
    <row r="8" spans="2:20" ht="30" customHeight="1" x14ac:dyDescent="0.2">
      <c r="B8" s="118"/>
      <c r="C8" s="119"/>
      <c r="D8" s="22"/>
      <c r="E8" s="23"/>
      <c r="F8" s="26"/>
      <c r="G8" s="130">
        <v>0</v>
      </c>
      <c r="H8" s="131"/>
      <c r="I8" s="130"/>
      <c r="J8" s="131"/>
      <c r="K8" s="130">
        <f>SUM(G8:I8)*$K$1</f>
        <v>0</v>
      </c>
      <c r="L8" s="131"/>
      <c r="M8" s="130">
        <f>SUM(G8:K8)*$M$1</f>
        <v>0</v>
      </c>
      <c r="N8" s="131"/>
      <c r="O8" s="130">
        <v>0</v>
      </c>
      <c r="P8" s="131"/>
      <c r="Q8" s="130">
        <v>0</v>
      </c>
      <c r="R8" s="131"/>
      <c r="S8" s="130">
        <f>IF(O8&gt;0,O8-Q8,G8+I8+K8+M8)</f>
        <v>0</v>
      </c>
      <c r="T8" s="132"/>
    </row>
    <row r="9" spans="2:20" ht="30" customHeight="1" x14ac:dyDescent="0.2">
      <c r="B9" s="118"/>
      <c r="C9" s="119"/>
      <c r="D9" s="22"/>
      <c r="E9" s="23"/>
      <c r="F9" s="26"/>
      <c r="G9" s="130"/>
      <c r="H9" s="131"/>
      <c r="I9" s="130"/>
      <c r="J9" s="131"/>
      <c r="K9" s="130">
        <f>SUM(G9:I9)*$K$1</f>
        <v>0</v>
      </c>
      <c r="L9" s="131"/>
      <c r="M9" s="130">
        <f>SUM(G9:K9)*$M$1</f>
        <v>0</v>
      </c>
      <c r="N9" s="131"/>
      <c r="O9" s="130"/>
      <c r="P9" s="131"/>
      <c r="Q9" s="130"/>
      <c r="R9" s="131"/>
      <c r="S9" s="130">
        <f>IF(O9&gt;0,O9-Q9,G9+I9+K9+M9)</f>
        <v>0</v>
      </c>
      <c r="T9" s="132"/>
    </row>
    <row r="10" spans="2:20" ht="30" customHeight="1" x14ac:dyDescent="0.2">
      <c r="B10" s="118"/>
      <c r="C10" s="119"/>
      <c r="D10" s="22"/>
      <c r="E10" s="23"/>
      <c r="F10" s="26"/>
      <c r="G10" s="130"/>
      <c r="H10" s="131"/>
      <c r="I10" s="130"/>
      <c r="J10" s="131"/>
      <c r="K10" s="130">
        <f>SUM(G10:I10)*$K$1</f>
        <v>0</v>
      </c>
      <c r="L10" s="131"/>
      <c r="M10" s="130">
        <f>SUM(G10:K10)*$M$1</f>
        <v>0</v>
      </c>
      <c r="N10" s="131"/>
      <c r="O10" s="130"/>
      <c r="P10" s="131"/>
      <c r="Q10" s="130"/>
      <c r="R10" s="131"/>
      <c r="S10" s="130">
        <f>IF(O10&gt;0,O10-Q10,G10+I10+K10+M10)</f>
        <v>0</v>
      </c>
      <c r="T10" s="132"/>
    </row>
    <row r="11" spans="2:20" ht="30" customHeight="1" x14ac:dyDescent="0.2">
      <c r="B11" s="118"/>
      <c r="C11" s="119"/>
      <c r="D11" s="22"/>
      <c r="E11" s="23"/>
      <c r="F11" s="26"/>
      <c r="G11" s="130"/>
      <c r="H11" s="131"/>
      <c r="I11" s="130"/>
      <c r="J11" s="131"/>
      <c r="K11" s="130"/>
      <c r="L11" s="131"/>
      <c r="M11" s="130"/>
      <c r="N11" s="131"/>
      <c r="O11" s="130"/>
      <c r="P11" s="131"/>
      <c r="Q11" s="130"/>
      <c r="R11" s="131"/>
      <c r="S11" s="130"/>
      <c r="T11" s="132"/>
    </row>
    <row r="12" spans="2:20" ht="30" customHeight="1" x14ac:dyDescent="0.2">
      <c r="B12" s="118"/>
      <c r="C12" s="119"/>
      <c r="D12" s="22"/>
      <c r="E12" s="23"/>
      <c r="F12" s="26"/>
      <c r="G12" s="130"/>
      <c r="H12" s="131"/>
      <c r="I12" s="130"/>
      <c r="J12" s="131"/>
      <c r="K12" s="130"/>
      <c r="L12" s="131"/>
      <c r="M12" s="130"/>
      <c r="N12" s="131"/>
      <c r="O12" s="130"/>
      <c r="P12" s="131"/>
      <c r="Q12" s="130"/>
      <c r="R12" s="131"/>
      <c r="S12" s="130"/>
      <c r="T12" s="132"/>
    </row>
    <row r="13" spans="2:20" ht="30" customHeight="1" x14ac:dyDescent="0.2">
      <c r="B13" s="118"/>
      <c r="C13" s="119"/>
      <c r="D13" s="22"/>
      <c r="E13" s="23"/>
      <c r="F13" s="26"/>
      <c r="G13" s="130"/>
      <c r="H13" s="131"/>
      <c r="I13" s="130"/>
      <c r="J13" s="131"/>
      <c r="K13" s="130">
        <f t="shared" ref="K13:K17" si="0">SUM(G13:I13)*$K$1</f>
        <v>0</v>
      </c>
      <c r="L13" s="131"/>
      <c r="M13" s="130">
        <f t="shared" ref="M13:M17" si="1">SUM(G13:K13)*$M$1</f>
        <v>0</v>
      </c>
      <c r="N13" s="131"/>
      <c r="O13" s="130"/>
      <c r="P13" s="131"/>
      <c r="Q13" s="130"/>
      <c r="R13" s="131"/>
      <c r="S13" s="130">
        <f t="shared" ref="S13:S17" si="2">IF(O13&gt;0,O13-Q13,G13+I13+K13+M13)</f>
        <v>0</v>
      </c>
      <c r="T13" s="132"/>
    </row>
    <row r="14" spans="2:20" ht="30" customHeight="1" x14ac:dyDescent="0.2">
      <c r="B14" s="118"/>
      <c r="C14" s="119"/>
      <c r="D14" s="22"/>
      <c r="E14" s="23"/>
      <c r="F14" s="26"/>
      <c r="G14" s="130"/>
      <c r="H14" s="131"/>
      <c r="I14" s="130"/>
      <c r="J14" s="131"/>
      <c r="K14" s="130">
        <f t="shared" si="0"/>
        <v>0</v>
      </c>
      <c r="L14" s="131"/>
      <c r="M14" s="130">
        <f t="shared" si="1"/>
        <v>0</v>
      </c>
      <c r="N14" s="131"/>
      <c r="O14" s="130"/>
      <c r="P14" s="131"/>
      <c r="Q14" s="130"/>
      <c r="R14" s="131"/>
      <c r="S14" s="130">
        <f t="shared" si="2"/>
        <v>0</v>
      </c>
      <c r="T14" s="132"/>
    </row>
    <row r="15" spans="2:20" ht="30" customHeight="1" x14ac:dyDescent="0.2">
      <c r="B15" s="118"/>
      <c r="C15" s="119"/>
      <c r="D15" s="22"/>
      <c r="E15" s="23"/>
      <c r="F15" s="26"/>
      <c r="G15" s="130"/>
      <c r="H15" s="131"/>
      <c r="I15" s="130"/>
      <c r="J15" s="131"/>
      <c r="K15" s="130">
        <f t="shared" si="0"/>
        <v>0</v>
      </c>
      <c r="L15" s="131"/>
      <c r="M15" s="130">
        <f t="shared" si="1"/>
        <v>0</v>
      </c>
      <c r="N15" s="131"/>
      <c r="O15" s="130"/>
      <c r="P15" s="131"/>
      <c r="Q15" s="130"/>
      <c r="R15" s="131"/>
      <c r="S15" s="130">
        <f t="shared" si="2"/>
        <v>0</v>
      </c>
      <c r="T15" s="132"/>
    </row>
    <row r="16" spans="2:20" ht="30" customHeight="1" x14ac:dyDescent="0.2">
      <c r="B16" s="118"/>
      <c r="C16" s="119"/>
      <c r="D16" s="22"/>
      <c r="E16" s="23"/>
      <c r="F16" s="26"/>
      <c r="G16" s="130"/>
      <c r="H16" s="131"/>
      <c r="I16" s="130"/>
      <c r="J16" s="131"/>
      <c r="K16" s="130">
        <f t="shared" si="0"/>
        <v>0</v>
      </c>
      <c r="L16" s="131"/>
      <c r="M16" s="130">
        <f t="shared" si="1"/>
        <v>0</v>
      </c>
      <c r="N16" s="131"/>
      <c r="O16" s="130"/>
      <c r="P16" s="131"/>
      <c r="Q16" s="130"/>
      <c r="R16" s="131"/>
      <c r="S16" s="130">
        <f t="shared" si="2"/>
        <v>0</v>
      </c>
      <c r="T16" s="132"/>
    </row>
    <row r="17" spans="2:20" ht="30" customHeight="1" x14ac:dyDescent="0.2">
      <c r="B17" s="118"/>
      <c r="C17" s="119"/>
      <c r="D17" s="22"/>
      <c r="E17" s="23"/>
      <c r="F17" s="26"/>
      <c r="G17" s="130"/>
      <c r="H17" s="131"/>
      <c r="I17" s="130"/>
      <c r="J17" s="131"/>
      <c r="K17" s="130">
        <f t="shared" si="0"/>
        <v>0</v>
      </c>
      <c r="L17" s="131"/>
      <c r="M17" s="130">
        <f t="shared" si="1"/>
        <v>0</v>
      </c>
      <c r="N17" s="131"/>
      <c r="O17" s="130"/>
      <c r="P17" s="131"/>
      <c r="Q17" s="130"/>
      <c r="R17" s="131"/>
      <c r="S17" s="130">
        <f t="shared" si="2"/>
        <v>0</v>
      </c>
      <c r="T17" s="132"/>
    </row>
    <row r="18" spans="2:20" ht="6" customHeight="1" x14ac:dyDescent="0.2"/>
    <row r="20" spans="2:20" ht="6" customHeight="1" x14ac:dyDescent="0.2"/>
    <row r="21" spans="2:20" x14ac:dyDescent="0.2">
      <c r="B21" s="88" t="s">
        <v>39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 t="s">
        <v>73</v>
      </c>
      <c r="T21" s="85"/>
    </row>
    <row r="22" spans="2:20" ht="13.5" thickBot="1" x14ac:dyDescent="0.25">
      <c r="B22" s="133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7"/>
    </row>
    <row r="23" spans="2:20" ht="17.25" customHeight="1" thickTop="1" x14ac:dyDescent="0.2">
      <c r="B23" s="96" t="s">
        <v>7</v>
      </c>
      <c r="C23" s="97"/>
      <c r="D23" s="124" t="s">
        <v>120</v>
      </c>
      <c r="E23" s="125"/>
      <c r="F23" s="111" t="s">
        <v>84</v>
      </c>
      <c r="G23" s="81" t="s">
        <v>125</v>
      </c>
      <c r="H23" s="82"/>
      <c r="I23" s="81" t="s">
        <v>107</v>
      </c>
      <c r="J23" s="82"/>
      <c r="K23" s="81" t="s">
        <v>33</v>
      </c>
      <c r="L23" s="82"/>
      <c r="M23" s="114" t="s">
        <v>22</v>
      </c>
      <c r="N23" s="115"/>
      <c r="O23" s="114" t="s">
        <v>23</v>
      </c>
      <c r="P23" s="115"/>
      <c r="Q23" s="114" t="s">
        <v>32</v>
      </c>
      <c r="R23" s="115"/>
      <c r="S23" s="114" t="s">
        <v>40</v>
      </c>
      <c r="T23" s="116"/>
    </row>
    <row r="24" spans="2:20" x14ac:dyDescent="0.2">
      <c r="B24" s="98"/>
      <c r="C24" s="99"/>
      <c r="D24" s="126"/>
      <c r="E24" s="127"/>
      <c r="F24" s="112"/>
      <c r="G24" s="81"/>
      <c r="H24" s="82"/>
      <c r="I24" s="12" t="s">
        <v>27</v>
      </c>
      <c r="J24" s="11"/>
      <c r="K24" s="12" t="s">
        <v>27</v>
      </c>
      <c r="L24" s="11"/>
      <c r="M24" s="81" t="s">
        <v>26</v>
      </c>
      <c r="N24" s="82"/>
      <c r="O24" s="81"/>
      <c r="P24" s="82"/>
      <c r="Q24" s="81" t="s">
        <v>41</v>
      </c>
      <c r="R24" s="82"/>
      <c r="S24" s="81" t="s">
        <v>41</v>
      </c>
      <c r="T24" s="92"/>
    </row>
    <row r="25" spans="2:20" ht="14.25" x14ac:dyDescent="0.2">
      <c r="B25" s="100"/>
      <c r="C25" s="101"/>
      <c r="D25" s="128"/>
      <c r="E25" s="129"/>
      <c r="F25" s="113"/>
      <c r="G25" s="93" t="s">
        <v>18</v>
      </c>
      <c r="H25" s="94"/>
      <c r="I25" s="93" t="s">
        <v>19</v>
      </c>
      <c r="J25" s="94"/>
      <c r="K25" s="93" t="s">
        <v>18</v>
      </c>
      <c r="L25" s="94"/>
      <c r="M25" s="93" t="s">
        <v>19</v>
      </c>
      <c r="N25" s="94"/>
      <c r="O25" s="93" t="s">
        <v>19</v>
      </c>
      <c r="P25" s="94"/>
      <c r="Q25" s="93" t="s">
        <v>19</v>
      </c>
      <c r="R25" s="94"/>
      <c r="S25" s="93" t="s">
        <v>19</v>
      </c>
      <c r="T25" s="95"/>
    </row>
    <row r="26" spans="2:20" ht="30" customHeight="1" x14ac:dyDescent="0.2">
      <c r="B26" s="118"/>
      <c r="C26" s="119"/>
      <c r="D26" s="79"/>
      <c r="E26" s="80"/>
      <c r="F26" s="7"/>
      <c r="G26" s="130">
        <f t="shared" ref="G26:G35" si="3">IF(I26&gt;0,K26-I26,M26+O26+Q26+S26)</f>
        <v>0</v>
      </c>
      <c r="H26" s="131"/>
      <c r="I26" s="130"/>
      <c r="J26" s="131"/>
      <c r="K26" s="130"/>
      <c r="L26" s="131"/>
      <c r="M26" s="130"/>
      <c r="N26" s="131"/>
      <c r="O26" s="130">
        <f t="shared" ref="O26:O35" si="4">(M26+S26)*$K$1</f>
        <v>0</v>
      </c>
      <c r="P26" s="131"/>
      <c r="Q26" s="130">
        <f t="shared" ref="Q26:Q35" si="5">(M26+O26+S26)*$M$1</f>
        <v>0</v>
      </c>
      <c r="R26" s="131"/>
      <c r="S26" s="130"/>
      <c r="T26" s="132"/>
    </row>
    <row r="27" spans="2:20" ht="30" customHeight="1" x14ac:dyDescent="0.2">
      <c r="B27" s="118"/>
      <c r="C27" s="119"/>
      <c r="D27" s="79"/>
      <c r="E27" s="80"/>
      <c r="F27" s="27"/>
      <c r="G27" s="130">
        <f t="shared" si="3"/>
        <v>0</v>
      </c>
      <c r="H27" s="131"/>
      <c r="I27" s="130">
        <v>0</v>
      </c>
      <c r="J27" s="131"/>
      <c r="K27" s="130"/>
      <c r="L27" s="131"/>
      <c r="M27" s="130"/>
      <c r="N27" s="131"/>
      <c r="O27" s="130">
        <f t="shared" si="4"/>
        <v>0</v>
      </c>
      <c r="P27" s="131"/>
      <c r="Q27" s="130">
        <f t="shared" si="5"/>
        <v>0</v>
      </c>
      <c r="R27" s="131"/>
      <c r="S27" s="130"/>
      <c r="T27" s="132"/>
    </row>
    <row r="28" spans="2:20" ht="30" customHeight="1" x14ac:dyDescent="0.2">
      <c r="B28" s="118"/>
      <c r="C28" s="119"/>
      <c r="D28" s="79"/>
      <c r="E28" s="80"/>
      <c r="F28" s="27"/>
      <c r="G28" s="130">
        <f t="shared" si="3"/>
        <v>0</v>
      </c>
      <c r="H28" s="131"/>
      <c r="I28" s="130"/>
      <c r="J28" s="131"/>
      <c r="K28" s="130"/>
      <c r="L28" s="131"/>
      <c r="M28" s="130"/>
      <c r="N28" s="131"/>
      <c r="O28" s="130">
        <f t="shared" si="4"/>
        <v>0</v>
      </c>
      <c r="P28" s="131"/>
      <c r="Q28" s="130">
        <f t="shared" si="5"/>
        <v>0</v>
      </c>
      <c r="R28" s="131"/>
      <c r="S28" s="130"/>
      <c r="T28" s="132"/>
    </row>
    <row r="29" spans="2:20" ht="30" customHeight="1" x14ac:dyDescent="0.2">
      <c r="B29" s="118"/>
      <c r="C29" s="119"/>
      <c r="D29" s="79"/>
      <c r="E29" s="80"/>
      <c r="F29" s="27"/>
      <c r="G29" s="130">
        <f t="shared" si="3"/>
        <v>0</v>
      </c>
      <c r="H29" s="131"/>
      <c r="I29" s="130"/>
      <c r="J29" s="131"/>
      <c r="K29" s="130"/>
      <c r="L29" s="131"/>
      <c r="M29" s="130"/>
      <c r="N29" s="131"/>
      <c r="O29" s="130">
        <f t="shared" si="4"/>
        <v>0</v>
      </c>
      <c r="P29" s="131"/>
      <c r="Q29" s="130">
        <f t="shared" si="5"/>
        <v>0</v>
      </c>
      <c r="R29" s="131"/>
      <c r="S29" s="130"/>
      <c r="T29" s="132"/>
    </row>
    <row r="30" spans="2:20" ht="30" customHeight="1" x14ac:dyDescent="0.2">
      <c r="B30" s="118"/>
      <c r="C30" s="119"/>
      <c r="D30" s="79"/>
      <c r="E30" s="80"/>
      <c r="F30" s="27"/>
      <c r="G30" s="130">
        <f t="shared" si="3"/>
        <v>0</v>
      </c>
      <c r="H30" s="131"/>
      <c r="I30" s="130"/>
      <c r="J30" s="131"/>
      <c r="K30" s="130"/>
      <c r="L30" s="131"/>
      <c r="M30" s="130"/>
      <c r="N30" s="131"/>
      <c r="O30" s="130">
        <f t="shared" si="4"/>
        <v>0</v>
      </c>
      <c r="P30" s="131"/>
      <c r="Q30" s="130">
        <f t="shared" si="5"/>
        <v>0</v>
      </c>
      <c r="R30" s="131"/>
      <c r="S30" s="130"/>
      <c r="T30" s="132"/>
    </row>
    <row r="31" spans="2:20" ht="30" customHeight="1" x14ac:dyDescent="0.2">
      <c r="B31" s="118"/>
      <c r="C31" s="119"/>
      <c r="D31" s="79"/>
      <c r="E31" s="80"/>
      <c r="F31" s="27"/>
      <c r="G31" s="130">
        <f t="shared" si="3"/>
        <v>0</v>
      </c>
      <c r="H31" s="131"/>
      <c r="I31" s="130"/>
      <c r="J31" s="131"/>
      <c r="K31" s="130"/>
      <c r="L31" s="131"/>
      <c r="M31" s="130"/>
      <c r="N31" s="131"/>
      <c r="O31" s="130">
        <f t="shared" si="4"/>
        <v>0</v>
      </c>
      <c r="P31" s="131"/>
      <c r="Q31" s="130">
        <f t="shared" si="5"/>
        <v>0</v>
      </c>
      <c r="R31" s="131"/>
      <c r="S31" s="130"/>
      <c r="T31" s="132"/>
    </row>
    <row r="32" spans="2:20" ht="30" customHeight="1" x14ac:dyDescent="0.2">
      <c r="B32" s="118"/>
      <c r="C32" s="119"/>
      <c r="D32" s="79"/>
      <c r="E32" s="80"/>
      <c r="F32" s="27"/>
      <c r="G32" s="130">
        <f t="shared" si="3"/>
        <v>0</v>
      </c>
      <c r="H32" s="131"/>
      <c r="I32" s="130"/>
      <c r="J32" s="131"/>
      <c r="K32" s="130"/>
      <c r="L32" s="131"/>
      <c r="M32" s="130"/>
      <c r="N32" s="131"/>
      <c r="O32" s="130">
        <f t="shared" si="4"/>
        <v>0</v>
      </c>
      <c r="P32" s="131"/>
      <c r="Q32" s="130">
        <f t="shared" si="5"/>
        <v>0</v>
      </c>
      <c r="R32" s="131"/>
      <c r="S32" s="130"/>
      <c r="T32" s="132"/>
    </row>
    <row r="33" spans="2:20" ht="30" customHeight="1" x14ac:dyDescent="0.2">
      <c r="B33" s="118"/>
      <c r="C33" s="119"/>
      <c r="D33" s="79"/>
      <c r="E33" s="80"/>
      <c r="F33" s="27"/>
      <c r="G33" s="130">
        <f t="shared" si="3"/>
        <v>0</v>
      </c>
      <c r="H33" s="131"/>
      <c r="I33" s="130"/>
      <c r="J33" s="131"/>
      <c r="K33" s="130"/>
      <c r="L33" s="131"/>
      <c r="M33" s="130"/>
      <c r="N33" s="131"/>
      <c r="O33" s="130">
        <f t="shared" si="4"/>
        <v>0</v>
      </c>
      <c r="P33" s="131"/>
      <c r="Q33" s="130">
        <f t="shared" si="5"/>
        <v>0</v>
      </c>
      <c r="R33" s="131"/>
      <c r="S33" s="130"/>
      <c r="T33" s="132"/>
    </row>
    <row r="34" spans="2:20" ht="30" customHeight="1" x14ac:dyDescent="0.2">
      <c r="B34" s="118"/>
      <c r="C34" s="119"/>
      <c r="D34" s="79"/>
      <c r="E34" s="80"/>
      <c r="F34" s="27"/>
      <c r="G34" s="130">
        <f t="shared" si="3"/>
        <v>0</v>
      </c>
      <c r="H34" s="131"/>
      <c r="I34" s="130"/>
      <c r="J34" s="131"/>
      <c r="K34" s="130"/>
      <c r="L34" s="131"/>
      <c r="M34" s="130"/>
      <c r="N34" s="131"/>
      <c r="O34" s="130">
        <f t="shared" si="4"/>
        <v>0</v>
      </c>
      <c r="P34" s="131"/>
      <c r="Q34" s="130">
        <f t="shared" si="5"/>
        <v>0</v>
      </c>
      <c r="R34" s="131"/>
      <c r="S34" s="130"/>
      <c r="T34" s="132"/>
    </row>
    <row r="35" spans="2:20" ht="30" customHeight="1" x14ac:dyDescent="0.2">
      <c r="B35" s="118"/>
      <c r="C35" s="119"/>
      <c r="D35" s="79"/>
      <c r="E35" s="80"/>
      <c r="F35" s="27"/>
      <c r="G35" s="130">
        <f t="shared" si="3"/>
        <v>0</v>
      </c>
      <c r="H35" s="131"/>
      <c r="I35" s="130"/>
      <c r="J35" s="131"/>
      <c r="K35" s="130"/>
      <c r="L35" s="131"/>
      <c r="M35" s="130"/>
      <c r="N35" s="131"/>
      <c r="O35" s="130">
        <f t="shared" si="4"/>
        <v>0</v>
      </c>
      <c r="P35" s="131"/>
      <c r="Q35" s="130">
        <f t="shared" si="5"/>
        <v>0</v>
      </c>
      <c r="R35" s="131"/>
      <c r="S35" s="130"/>
      <c r="T35" s="132"/>
    </row>
    <row r="36" spans="2:20" ht="6" customHeight="1" x14ac:dyDescent="0.2"/>
  </sheetData>
  <mergeCells count="216">
    <mergeCell ref="S24:T24"/>
    <mergeCell ref="S5:T5"/>
    <mergeCell ref="O6:P6"/>
    <mergeCell ref="B3:R4"/>
    <mergeCell ref="S3:T4"/>
    <mergeCell ref="B5:C5"/>
    <mergeCell ref="G5:H5"/>
    <mergeCell ref="I5:J5"/>
    <mergeCell ref="K5:L5"/>
    <mergeCell ref="M5:N5"/>
    <mergeCell ref="O5:P5"/>
    <mergeCell ref="Q5:R5"/>
    <mergeCell ref="Q6:R6"/>
    <mergeCell ref="G7:H7"/>
    <mergeCell ref="I7:J7"/>
    <mergeCell ref="K7:L7"/>
    <mergeCell ref="M7:N7"/>
    <mergeCell ref="O7:P7"/>
    <mergeCell ref="Q7:R7"/>
    <mergeCell ref="G6:H6"/>
    <mergeCell ref="K6:L6"/>
    <mergeCell ref="M6:N6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B9:C9"/>
    <mergeCell ref="G9:H9"/>
    <mergeCell ref="I9:J9"/>
    <mergeCell ref="K9:L9"/>
    <mergeCell ref="M9:N9"/>
    <mergeCell ref="O9:P9"/>
    <mergeCell ref="Q9:R9"/>
    <mergeCell ref="S9:T9"/>
    <mergeCell ref="M10:N10"/>
    <mergeCell ref="O10:P10"/>
    <mergeCell ref="Q10:R10"/>
    <mergeCell ref="S10:T10"/>
    <mergeCell ref="B10:C10"/>
    <mergeCell ref="G10:H10"/>
    <mergeCell ref="I10:J10"/>
    <mergeCell ref="K10:L10"/>
    <mergeCell ref="M11:N11"/>
    <mergeCell ref="O11:P11"/>
    <mergeCell ref="Q11:R11"/>
    <mergeCell ref="S11:T11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M13:N13"/>
    <mergeCell ref="O13:P13"/>
    <mergeCell ref="Q13:R13"/>
    <mergeCell ref="S13:T13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5:N15"/>
    <mergeCell ref="O15:P15"/>
    <mergeCell ref="Q15:R15"/>
    <mergeCell ref="S15:T15"/>
    <mergeCell ref="B15:C15"/>
    <mergeCell ref="G15:H15"/>
    <mergeCell ref="I15:J15"/>
    <mergeCell ref="K15:L15"/>
    <mergeCell ref="K23:L23"/>
    <mergeCell ref="M23:N23"/>
    <mergeCell ref="O23:P23"/>
    <mergeCell ref="Q23:R23"/>
    <mergeCell ref="S23:T23"/>
    <mergeCell ref="Q24:R24"/>
    <mergeCell ref="B21:R22"/>
    <mergeCell ref="S21:T22"/>
    <mergeCell ref="M16:N16"/>
    <mergeCell ref="O16:P16"/>
    <mergeCell ref="Q16:R16"/>
    <mergeCell ref="S16:T16"/>
    <mergeCell ref="B16:C16"/>
    <mergeCell ref="G16:H16"/>
    <mergeCell ref="I16:J16"/>
    <mergeCell ref="K16:L16"/>
    <mergeCell ref="M17:N17"/>
    <mergeCell ref="O17:P17"/>
    <mergeCell ref="Q17:R17"/>
    <mergeCell ref="S17:T17"/>
    <mergeCell ref="B17:C17"/>
    <mergeCell ref="G17:H17"/>
    <mergeCell ref="I17:J17"/>
    <mergeCell ref="K17:L17"/>
    <mergeCell ref="S25:T25"/>
    <mergeCell ref="B26:C26"/>
    <mergeCell ref="D26:E26"/>
    <mergeCell ref="G26:H26"/>
    <mergeCell ref="I26:J26"/>
    <mergeCell ref="K26:L26"/>
    <mergeCell ref="M26:N26"/>
    <mergeCell ref="O26:P26"/>
    <mergeCell ref="Q26:R26"/>
    <mergeCell ref="S26:T26"/>
    <mergeCell ref="B23:C25"/>
    <mergeCell ref="D23:E25"/>
    <mergeCell ref="F23:F25"/>
    <mergeCell ref="G25:H25"/>
    <mergeCell ref="I25:J25"/>
    <mergeCell ref="K25:L25"/>
    <mergeCell ref="M25:N25"/>
    <mergeCell ref="O25:P25"/>
    <mergeCell ref="Q25:R25"/>
    <mergeCell ref="G24:H24"/>
    <mergeCell ref="M24:N24"/>
    <mergeCell ref="O24:P24"/>
    <mergeCell ref="G23:H23"/>
    <mergeCell ref="I23:J23"/>
    <mergeCell ref="K27:L27"/>
    <mergeCell ref="M27:N27"/>
    <mergeCell ref="O27:P27"/>
    <mergeCell ref="Q27:R27"/>
    <mergeCell ref="B27:C27"/>
    <mergeCell ref="D27:E27"/>
    <mergeCell ref="G27:H27"/>
    <mergeCell ref="I27:J27"/>
    <mergeCell ref="S27:T27"/>
    <mergeCell ref="B28:C28"/>
    <mergeCell ref="D28:E28"/>
    <mergeCell ref="G28:H28"/>
    <mergeCell ref="I28:J28"/>
    <mergeCell ref="K28:L28"/>
    <mergeCell ref="M28:N28"/>
    <mergeCell ref="O28:P28"/>
    <mergeCell ref="Q28:R28"/>
    <mergeCell ref="S28:T28"/>
    <mergeCell ref="K29:L29"/>
    <mergeCell ref="M29:N29"/>
    <mergeCell ref="O29:P29"/>
    <mergeCell ref="Q29:R29"/>
    <mergeCell ref="B29:C29"/>
    <mergeCell ref="D29:E29"/>
    <mergeCell ref="G29:H29"/>
    <mergeCell ref="I29:J29"/>
    <mergeCell ref="S29:T29"/>
    <mergeCell ref="B30:C30"/>
    <mergeCell ref="D30:E30"/>
    <mergeCell ref="G30:H30"/>
    <mergeCell ref="I30:J30"/>
    <mergeCell ref="K30:L30"/>
    <mergeCell ref="M30:N30"/>
    <mergeCell ref="O30:P30"/>
    <mergeCell ref="Q30:R30"/>
    <mergeCell ref="S30:T30"/>
    <mergeCell ref="K31:L31"/>
    <mergeCell ref="M31:N31"/>
    <mergeCell ref="O31:P31"/>
    <mergeCell ref="Q31:R31"/>
    <mergeCell ref="B31:C31"/>
    <mergeCell ref="D31:E31"/>
    <mergeCell ref="G31:H31"/>
    <mergeCell ref="I31:J31"/>
    <mergeCell ref="S31:T31"/>
    <mergeCell ref="B32:C32"/>
    <mergeCell ref="D32:E32"/>
    <mergeCell ref="G32:H32"/>
    <mergeCell ref="I32:J32"/>
    <mergeCell ref="K32:L32"/>
    <mergeCell ref="M32:N32"/>
    <mergeCell ref="O32:P32"/>
    <mergeCell ref="Q32:R32"/>
    <mergeCell ref="S32:T32"/>
    <mergeCell ref="K33:L33"/>
    <mergeCell ref="M33:N33"/>
    <mergeCell ref="O33:P33"/>
    <mergeCell ref="Q33:R33"/>
    <mergeCell ref="B33:C33"/>
    <mergeCell ref="D33:E33"/>
    <mergeCell ref="G33:H33"/>
    <mergeCell ref="I33:J33"/>
    <mergeCell ref="S33:T33"/>
    <mergeCell ref="B34:C34"/>
    <mergeCell ref="D34:E34"/>
    <mergeCell ref="G34:H34"/>
    <mergeCell ref="I34:J34"/>
    <mergeCell ref="K34:L34"/>
    <mergeCell ref="M34:N34"/>
    <mergeCell ref="O34:P34"/>
    <mergeCell ref="Q34:R34"/>
    <mergeCell ref="S34:T34"/>
    <mergeCell ref="K35:L35"/>
    <mergeCell ref="M35:N35"/>
    <mergeCell ref="O35:P35"/>
    <mergeCell ref="Q35:R35"/>
    <mergeCell ref="B35:C35"/>
    <mergeCell ref="D35:E35"/>
    <mergeCell ref="G35:H35"/>
    <mergeCell ref="I35:J35"/>
    <mergeCell ref="S35:T35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I30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4.5" customHeight="1" x14ac:dyDescent="0.25"/>
    <row r="2" spans="2:9" ht="24.95" customHeight="1" x14ac:dyDescent="0.25">
      <c r="B2" s="44"/>
      <c r="C2" s="44"/>
      <c r="D2" s="44"/>
      <c r="E2" s="44"/>
      <c r="F2" s="44"/>
      <c r="G2" s="44"/>
      <c r="H2" s="44"/>
      <c r="I2" s="44"/>
    </row>
    <row r="3" spans="2:9" ht="24.95" customHeight="1" x14ac:dyDescent="0.3">
      <c r="B3" s="193" t="s">
        <v>106</v>
      </c>
      <c r="C3" s="193"/>
      <c r="D3" s="193"/>
      <c r="E3" s="193"/>
      <c r="F3" s="193"/>
      <c r="G3" s="193"/>
      <c r="H3" s="193"/>
      <c r="I3" s="193"/>
    </row>
    <row r="4" spans="2:9" ht="24.95" customHeight="1" x14ac:dyDescent="0.25">
      <c r="B4" s="45"/>
      <c r="C4" s="45"/>
      <c r="D4" s="45"/>
      <c r="E4" s="45"/>
      <c r="F4" s="45"/>
      <c r="G4" s="45"/>
      <c r="H4" s="45"/>
      <c r="I4" s="45"/>
    </row>
    <row r="5" spans="2:9" ht="15.75" customHeight="1" thickBot="1" x14ac:dyDescent="0.3"/>
    <row r="6" spans="2:9" ht="19.5" thickBot="1" x14ac:dyDescent="0.3">
      <c r="B6" s="46" t="s">
        <v>69</v>
      </c>
      <c r="C6" s="194" t="s">
        <v>44</v>
      </c>
      <c r="D6" s="194"/>
      <c r="E6" s="194"/>
      <c r="F6" s="194" t="s">
        <v>45</v>
      </c>
      <c r="G6" s="194"/>
      <c r="H6" s="194" t="s">
        <v>46</v>
      </c>
      <c r="I6" s="194"/>
    </row>
    <row r="7" spans="2:9" ht="24.95" customHeight="1" x14ac:dyDescent="0.25">
      <c r="B7" s="47"/>
      <c r="C7" s="195"/>
      <c r="D7" s="195"/>
      <c r="E7" s="195"/>
      <c r="F7" s="59"/>
      <c r="G7" s="61"/>
      <c r="H7" s="59"/>
      <c r="I7" s="61"/>
    </row>
    <row r="8" spans="2:9" ht="24.95" customHeight="1" x14ac:dyDescent="0.25">
      <c r="B8" s="48"/>
      <c r="C8" s="192"/>
      <c r="D8" s="192"/>
      <c r="E8" s="192"/>
      <c r="F8" s="60"/>
      <c r="G8" s="62"/>
      <c r="H8" s="60"/>
      <c r="I8" s="62"/>
    </row>
    <row r="9" spans="2:9" ht="24.95" customHeight="1" x14ac:dyDescent="0.25">
      <c r="B9" s="48"/>
      <c r="C9" s="192"/>
      <c r="D9" s="192"/>
      <c r="E9" s="192"/>
      <c r="F9" s="60"/>
      <c r="G9" s="62"/>
      <c r="H9" s="60"/>
      <c r="I9" s="62"/>
    </row>
    <row r="10" spans="2:9" ht="24.95" customHeight="1" x14ac:dyDescent="0.25">
      <c r="B10" s="48"/>
      <c r="C10" s="192"/>
      <c r="D10" s="192"/>
      <c r="E10" s="192"/>
      <c r="F10" s="60"/>
      <c r="G10" s="62"/>
      <c r="H10" s="60"/>
      <c r="I10" s="62"/>
    </row>
    <row r="11" spans="2:9" ht="24.95" customHeight="1" x14ac:dyDescent="0.25">
      <c r="B11" s="48"/>
      <c r="C11" s="192"/>
      <c r="D11" s="192"/>
      <c r="E11" s="192"/>
      <c r="F11" s="60"/>
      <c r="G11" s="62"/>
      <c r="H11" s="60"/>
      <c r="I11" s="62"/>
    </row>
    <row r="12" spans="2:9" ht="24.95" customHeight="1" x14ac:dyDescent="0.25">
      <c r="B12" s="48"/>
      <c r="C12" s="192"/>
      <c r="D12" s="192"/>
      <c r="E12" s="192"/>
      <c r="F12" s="60"/>
      <c r="G12" s="62"/>
      <c r="H12" s="60"/>
      <c r="I12" s="62"/>
    </row>
    <row r="13" spans="2:9" ht="24.95" customHeight="1" x14ac:dyDescent="0.25">
      <c r="B13" s="48"/>
      <c r="C13" s="192"/>
      <c r="D13" s="192"/>
      <c r="E13" s="192"/>
      <c r="F13" s="60"/>
      <c r="G13" s="62"/>
      <c r="H13" s="60"/>
      <c r="I13" s="62"/>
    </row>
    <row r="14" spans="2:9" ht="24.95" customHeight="1" x14ac:dyDescent="0.25">
      <c r="B14" s="48"/>
      <c r="C14" s="49"/>
      <c r="D14" s="50"/>
      <c r="E14" s="51"/>
      <c r="F14" s="60"/>
      <c r="G14" s="62"/>
      <c r="H14" s="60"/>
      <c r="I14" s="62"/>
    </row>
    <row r="15" spans="2:9" ht="24.95" customHeight="1" x14ac:dyDescent="0.25">
      <c r="B15" s="48"/>
      <c r="C15" s="49"/>
      <c r="D15" s="50"/>
      <c r="E15" s="51"/>
      <c r="F15" s="60"/>
      <c r="G15" s="62"/>
      <c r="H15" s="60"/>
      <c r="I15" s="62"/>
    </row>
    <row r="16" spans="2:9" ht="24.95" customHeight="1" x14ac:dyDescent="0.25">
      <c r="B16" s="48"/>
      <c r="C16" s="49"/>
      <c r="D16" s="50"/>
      <c r="E16" s="51"/>
      <c r="F16" s="60"/>
      <c r="G16" s="62"/>
      <c r="H16" s="60"/>
      <c r="I16" s="62"/>
    </row>
    <row r="17" spans="2:9" ht="24.95" customHeight="1" x14ac:dyDescent="0.25">
      <c r="B17" s="48"/>
      <c r="C17" s="49"/>
      <c r="D17" s="50"/>
      <c r="E17" s="51"/>
      <c r="F17" s="60"/>
      <c r="G17" s="62"/>
      <c r="H17" s="60"/>
      <c r="I17" s="62"/>
    </row>
    <row r="18" spans="2:9" ht="24.95" customHeight="1" x14ac:dyDescent="0.25">
      <c r="B18" s="48"/>
      <c r="C18" s="49"/>
      <c r="D18" s="50"/>
      <c r="E18" s="51"/>
      <c r="F18" s="60"/>
      <c r="G18" s="62"/>
      <c r="H18" s="60"/>
      <c r="I18" s="62"/>
    </row>
    <row r="19" spans="2:9" ht="24.95" customHeight="1" x14ac:dyDescent="0.25">
      <c r="B19" s="48"/>
      <c r="C19" s="49"/>
      <c r="D19" s="50"/>
      <c r="E19" s="51"/>
      <c r="F19" s="60"/>
      <c r="G19" s="62"/>
      <c r="H19" s="60"/>
      <c r="I19" s="62"/>
    </row>
    <row r="20" spans="2:9" ht="24.95" customHeight="1" x14ac:dyDescent="0.25">
      <c r="B20" s="48"/>
      <c r="C20" s="49"/>
      <c r="D20" s="50"/>
      <c r="E20" s="51"/>
      <c r="F20" s="60"/>
      <c r="G20" s="62"/>
      <c r="H20" s="60"/>
      <c r="I20" s="62"/>
    </row>
    <row r="21" spans="2:9" ht="24.95" customHeight="1" x14ac:dyDescent="0.25">
      <c r="B21" s="48"/>
      <c r="C21" s="49"/>
      <c r="D21" s="50"/>
      <c r="E21" s="51"/>
      <c r="F21" s="60"/>
      <c r="G21" s="62"/>
      <c r="H21" s="60"/>
      <c r="I21" s="62"/>
    </row>
    <row r="22" spans="2:9" ht="24.95" customHeight="1" x14ac:dyDescent="0.25">
      <c r="B22" s="48"/>
      <c r="C22" s="192"/>
      <c r="D22" s="192"/>
      <c r="E22" s="192"/>
      <c r="F22" s="60"/>
      <c r="G22" s="62"/>
      <c r="H22" s="60"/>
      <c r="I22" s="62"/>
    </row>
    <row r="23" spans="2:9" ht="24.95" customHeight="1" x14ac:dyDescent="0.25">
      <c r="B23" s="48"/>
      <c r="C23" s="192"/>
      <c r="D23" s="192"/>
      <c r="E23" s="192"/>
      <c r="F23" s="60"/>
      <c r="G23" s="62"/>
      <c r="H23" s="60"/>
      <c r="I23" s="62"/>
    </row>
    <row r="24" spans="2:9" ht="24.95" customHeight="1" x14ac:dyDescent="0.25">
      <c r="B24" s="48"/>
      <c r="C24" s="192"/>
      <c r="D24" s="192"/>
      <c r="E24" s="192"/>
      <c r="F24" s="60"/>
      <c r="G24" s="62"/>
      <c r="H24" s="60"/>
      <c r="I24" s="62"/>
    </row>
    <row r="25" spans="2:9" ht="24.95" customHeight="1" x14ac:dyDescent="0.25">
      <c r="B25" s="48"/>
      <c r="C25" s="192"/>
      <c r="D25" s="192"/>
      <c r="E25" s="192"/>
      <c r="F25" s="60"/>
      <c r="G25" s="62"/>
      <c r="H25" s="60"/>
      <c r="I25" s="62"/>
    </row>
    <row r="26" spans="2:9" ht="24.95" customHeight="1" x14ac:dyDescent="0.25">
      <c r="B26" s="48"/>
      <c r="C26" s="192"/>
      <c r="D26" s="192"/>
      <c r="E26" s="192"/>
      <c r="F26" s="60"/>
      <c r="G26" s="62"/>
      <c r="H26" s="60"/>
      <c r="I26" s="62"/>
    </row>
    <row r="27" spans="2:9" ht="24.95" customHeight="1" x14ac:dyDescent="0.25">
      <c r="B27" s="48"/>
      <c r="C27" s="192"/>
      <c r="D27" s="192"/>
      <c r="E27" s="192"/>
      <c r="F27" s="60"/>
      <c r="G27" s="62"/>
      <c r="H27" s="60"/>
      <c r="I27" s="62"/>
    </row>
    <row r="28" spans="2:9" ht="24.95" customHeight="1" x14ac:dyDescent="0.25">
      <c r="B28" s="48"/>
      <c r="C28" s="192"/>
      <c r="D28" s="192"/>
      <c r="E28" s="192"/>
      <c r="F28" s="60"/>
      <c r="G28" s="62"/>
      <c r="H28" s="60"/>
      <c r="I28" s="62"/>
    </row>
    <row r="29" spans="2:9" ht="24.95" customHeight="1" x14ac:dyDescent="0.25">
      <c r="B29" s="48"/>
      <c r="C29" s="192"/>
      <c r="D29" s="192"/>
      <c r="E29" s="192"/>
      <c r="F29" s="60"/>
      <c r="G29" s="62"/>
      <c r="H29" s="60"/>
      <c r="I29" s="62"/>
    </row>
    <row r="30" spans="2:9" ht="5.25" customHeight="1" x14ac:dyDescent="0.25"/>
  </sheetData>
  <mergeCells count="19">
    <mergeCell ref="C28:E28"/>
    <mergeCell ref="C29:E29"/>
    <mergeCell ref="C23:E23"/>
    <mergeCell ref="C24:E24"/>
    <mergeCell ref="C25:E25"/>
    <mergeCell ref="C26:E26"/>
    <mergeCell ref="C27:E27"/>
    <mergeCell ref="C22:E22"/>
    <mergeCell ref="B3:I3"/>
    <mergeCell ref="C6:E6"/>
    <mergeCell ref="F6:G6"/>
    <mergeCell ref="H6:I6"/>
    <mergeCell ref="C7:E7"/>
    <mergeCell ref="C8:E8"/>
    <mergeCell ref="C9:E9"/>
    <mergeCell ref="C10:E10"/>
    <mergeCell ref="C11:E11"/>
    <mergeCell ref="C12:E12"/>
    <mergeCell ref="C13:E13"/>
  </mergeCells>
  <phoneticPr fontId="14" type="noConversion"/>
  <pageMargins left="0.78740157499999996" right="0.78740157499999996" top="0.984251969" bottom="0.984251969" header="0.4921259845" footer="0.4921259845"/>
  <pageSetup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R299"/>
  <sheetViews>
    <sheetView showGridLines="0" showZeros="0" zoomScaleNormal="100" workbookViewId="0">
      <selection activeCell="B10" sqref="B10:C10"/>
    </sheetView>
  </sheetViews>
  <sheetFormatPr baseColWidth="10" defaultColWidth="4.125" defaultRowHeight="15.75" x14ac:dyDescent="0.25"/>
  <cols>
    <col min="1" max="1" width="0.75" style="5" customWidth="1"/>
    <col min="2" max="2" width="6" style="5" customWidth="1"/>
    <col min="3" max="3" width="3.25" style="5" customWidth="1"/>
    <col min="4" max="8" width="4" style="5" customWidth="1"/>
    <col min="9" max="9" width="9.125" style="5" customWidth="1"/>
    <col min="10" max="10" width="9.125" style="6" customWidth="1"/>
    <col min="11" max="11" width="2.375" style="5" customWidth="1"/>
    <col min="12" max="13" width="4.125" style="5" customWidth="1"/>
    <col min="14" max="14" width="2.375" style="5" customWidth="1"/>
    <col min="15" max="15" width="7.625" style="5" customWidth="1"/>
    <col min="16" max="16" width="3.375" style="6" customWidth="1"/>
    <col min="17" max="17" width="11.125" style="5" customWidth="1"/>
    <col min="18" max="18" width="3.625" style="5" hidden="1" customWidth="1"/>
    <col min="19" max="19" width="0.75" style="5" customWidth="1"/>
    <col min="20" max="16384" width="4.125" style="5"/>
  </cols>
  <sheetData>
    <row r="2" spans="2:18" ht="21.75" customHeight="1" x14ac:dyDescent="0.25">
      <c r="B2" s="160" t="s">
        <v>47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</row>
    <row r="5" spans="2:18" x14ac:dyDescent="0.25">
      <c r="B5" s="186" t="s">
        <v>0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46" t="s">
        <v>86</v>
      </c>
    </row>
    <row r="6" spans="2:18" ht="16.5" thickBot="1" x14ac:dyDescent="0.3"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48"/>
    </row>
    <row r="7" spans="2:18" ht="16.5" thickTop="1" x14ac:dyDescent="0.25">
      <c r="B7" s="181" t="s">
        <v>48</v>
      </c>
      <c r="C7" s="176"/>
      <c r="D7" s="174" t="s">
        <v>49</v>
      </c>
      <c r="E7" s="175"/>
      <c r="F7" s="175"/>
      <c r="G7" s="175"/>
      <c r="H7" s="175"/>
      <c r="I7" s="176"/>
      <c r="J7" s="176" t="s">
        <v>69</v>
      </c>
      <c r="K7" s="174" t="s">
        <v>50</v>
      </c>
      <c r="L7" s="175"/>
      <c r="M7" s="176"/>
      <c r="N7" s="174" t="s">
        <v>51</v>
      </c>
      <c r="O7" s="176"/>
      <c r="P7" s="36" t="s">
        <v>52</v>
      </c>
      <c r="Q7" s="158" t="s">
        <v>53</v>
      </c>
    </row>
    <row r="8" spans="2:18" x14ac:dyDescent="0.25">
      <c r="B8" s="182"/>
      <c r="C8" s="179"/>
      <c r="D8" s="177"/>
      <c r="E8" s="178"/>
      <c r="F8" s="178"/>
      <c r="G8" s="178"/>
      <c r="H8" s="178"/>
      <c r="I8" s="179"/>
      <c r="J8" s="179"/>
      <c r="K8" s="177"/>
      <c r="L8" s="178"/>
      <c r="M8" s="179"/>
      <c r="N8" s="177"/>
      <c r="O8" s="179"/>
      <c r="P8" s="37" t="s">
        <v>54</v>
      </c>
      <c r="Q8" s="159"/>
    </row>
    <row r="9" spans="2:18" ht="23.1" customHeight="1" x14ac:dyDescent="0.25">
      <c r="B9" s="165">
        <v>45446</v>
      </c>
      <c r="C9" s="166"/>
      <c r="D9" s="29" t="s">
        <v>110</v>
      </c>
      <c r="E9" s="30"/>
      <c r="F9" s="30"/>
      <c r="G9" s="30"/>
      <c r="H9" s="30"/>
      <c r="I9" s="31"/>
      <c r="J9" s="43" t="s">
        <v>74</v>
      </c>
      <c r="K9" s="167">
        <v>1092.5</v>
      </c>
      <c r="L9" s="168"/>
      <c r="M9" s="169"/>
      <c r="N9" s="167"/>
      <c r="O9" s="169"/>
      <c r="P9" s="38" t="s">
        <v>52</v>
      </c>
      <c r="Q9" s="39">
        <f>K9</f>
        <v>1092.5</v>
      </c>
    </row>
    <row r="10" spans="2:18" ht="23.1" customHeight="1" x14ac:dyDescent="0.25">
      <c r="B10" s="172"/>
      <c r="C10" s="173"/>
      <c r="D10" s="29"/>
      <c r="E10" s="30"/>
      <c r="F10" s="30"/>
      <c r="G10" s="30"/>
      <c r="H10" s="30"/>
      <c r="I10" s="31"/>
      <c r="J10" s="43"/>
      <c r="K10" s="167"/>
      <c r="L10" s="168"/>
      <c r="M10" s="169"/>
      <c r="N10" s="167"/>
      <c r="O10" s="169"/>
      <c r="P10" s="38"/>
      <c r="Q10" s="39"/>
    </row>
    <row r="11" spans="2:18" ht="23.1" customHeight="1" thickBot="1" x14ac:dyDescent="0.3">
      <c r="B11" s="172"/>
      <c r="C11" s="173"/>
      <c r="D11" s="29"/>
      <c r="E11" s="30"/>
      <c r="F11" s="30"/>
      <c r="G11" s="30"/>
      <c r="H11" s="30"/>
      <c r="I11" s="31"/>
      <c r="J11" s="43"/>
      <c r="K11" s="167"/>
      <c r="L11" s="168"/>
      <c r="M11" s="169"/>
      <c r="N11" s="167">
        <v>0</v>
      </c>
      <c r="O11" s="169"/>
      <c r="P11" s="42"/>
      <c r="Q11" s="39">
        <f>Q10+K11-N11</f>
        <v>0</v>
      </c>
    </row>
    <row r="12" spans="2:18" ht="23.1" customHeight="1" thickTop="1" x14ac:dyDescent="0.25">
      <c r="B12" s="170"/>
      <c r="C12" s="171"/>
      <c r="D12" s="29"/>
      <c r="E12" s="30"/>
      <c r="F12" s="30"/>
      <c r="G12" s="30"/>
      <c r="H12" s="30"/>
      <c r="I12" s="31"/>
      <c r="J12" s="43"/>
      <c r="K12" s="167"/>
      <c r="L12" s="168"/>
      <c r="M12" s="169"/>
      <c r="N12" s="167">
        <v>0</v>
      </c>
      <c r="O12" s="169"/>
      <c r="P12" s="38"/>
      <c r="Q12" s="39">
        <f>Q11+K12-N12</f>
        <v>0</v>
      </c>
      <c r="R12" s="40"/>
    </row>
    <row r="13" spans="2:18" ht="23.1" customHeight="1" thickBot="1" x14ac:dyDescent="0.3">
      <c r="B13" s="170"/>
      <c r="C13" s="171"/>
      <c r="D13" s="29"/>
      <c r="E13" s="30"/>
      <c r="F13" s="30"/>
      <c r="G13" s="30"/>
      <c r="H13" s="30"/>
      <c r="I13" s="31"/>
      <c r="J13" s="43"/>
      <c r="K13" s="167"/>
      <c r="L13" s="168"/>
      <c r="M13" s="169"/>
      <c r="N13" s="167"/>
      <c r="O13" s="169"/>
      <c r="P13" s="38"/>
      <c r="Q13" s="39">
        <f>Q12+K13-O13</f>
        <v>0</v>
      </c>
      <c r="R13" s="41"/>
    </row>
    <row r="14" spans="2:18" ht="23.1" customHeight="1" thickTop="1" x14ac:dyDescent="0.25"/>
    <row r="15" spans="2:18" x14ac:dyDescent="0.25">
      <c r="B15" s="186" t="s">
        <v>1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46" t="s">
        <v>87</v>
      </c>
    </row>
    <row r="16" spans="2:18" ht="16.5" thickBot="1" x14ac:dyDescent="0.3">
      <c r="B16" s="188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48"/>
    </row>
    <row r="17" spans="2:18" ht="16.5" thickTop="1" x14ac:dyDescent="0.25">
      <c r="B17" s="181" t="s">
        <v>48</v>
      </c>
      <c r="C17" s="176"/>
      <c r="D17" s="174" t="s">
        <v>49</v>
      </c>
      <c r="E17" s="175"/>
      <c r="F17" s="175"/>
      <c r="G17" s="175"/>
      <c r="H17" s="175"/>
      <c r="I17" s="176"/>
      <c r="J17" s="176" t="s">
        <v>69</v>
      </c>
      <c r="K17" s="174" t="s">
        <v>50</v>
      </c>
      <c r="L17" s="175"/>
      <c r="M17" s="176"/>
      <c r="N17" s="174" t="s">
        <v>51</v>
      </c>
      <c r="O17" s="176"/>
      <c r="P17" s="36" t="s">
        <v>52</v>
      </c>
      <c r="Q17" s="158" t="s">
        <v>53</v>
      </c>
    </row>
    <row r="18" spans="2:18" x14ac:dyDescent="0.25">
      <c r="B18" s="182"/>
      <c r="C18" s="179"/>
      <c r="D18" s="177"/>
      <c r="E18" s="178"/>
      <c r="F18" s="178"/>
      <c r="G18" s="178"/>
      <c r="H18" s="178"/>
      <c r="I18" s="179"/>
      <c r="J18" s="179"/>
      <c r="K18" s="177"/>
      <c r="L18" s="178"/>
      <c r="M18" s="179"/>
      <c r="N18" s="177"/>
      <c r="O18" s="179"/>
      <c r="P18" s="37" t="s">
        <v>54</v>
      </c>
      <c r="Q18" s="159"/>
    </row>
    <row r="19" spans="2:18" ht="23.1" customHeight="1" x14ac:dyDescent="0.25">
      <c r="B19" s="190"/>
      <c r="C19" s="191"/>
      <c r="D19" s="29"/>
      <c r="E19" s="30"/>
      <c r="F19" s="30"/>
      <c r="G19" s="30"/>
      <c r="H19" s="30"/>
      <c r="I19" s="31"/>
      <c r="J19" s="43"/>
      <c r="K19" s="167"/>
      <c r="L19" s="168"/>
      <c r="M19" s="169"/>
      <c r="N19" s="167"/>
      <c r="O19" s="169"/>
      <c r="P19" s="38"/>
      <c r="Q19" s="39">
        <v>0</v>
      </c>
    </row>
    <row r="20" spans="2:18" ht="23.1" customHeight="1" x14ac:dyDescent="0.25">
      <c r="B20" s="172"/>
      <c r="C20" s="173"/>
      <c r="D20" s="29"/>
      <c r="E20" s="30"/>
      <c r="F20" s="30"/>
      <c r="G20" s="30"/>
      <c r="H20" s="30"/>
      <c r="I20" s="31"/>
      <c r="J20" s="43"/>
      <c r="K20" s="167">
        <v>0</v>
      </c>
      <c r="L20" s="168"/>
      <c r="M20" s="169"/>
      <c r="N20" s="167"/>
      <c r="O20" s="169"/>
      <c r="P20" s="38"/>
      <c r="Q20" s="39">
        <f t="shared" ref="Q20:Q23" si="0">Q19+K20-O20</f>
        <v>0</v>
      </c>
    </row>
    <row r="21" spans="2:18" ht="23.1" customHeight="1" thickBot="1" x14ac:dyDescent="0.3">
      <c r="B21" s="172"/>
      <c r="C21" s="173"/>
      <c r="D21" s="29"/>
      <c r="E21" s="30"/>
      <c r="F21" s="30"/>
      <c r="G21" s="30"/>
      <c r="H21" s="30"/>
      <c r="I21" s="31"/>
      <c r="J21" s="43"/>
      <c r="K21" s="167"/>
      <c r="L21" s="168"/>
      <c r="M21" s="169"/>
      <c r="N21" s="167"/>
      <c r="O21" s="169"/>
      <c r="P21" s="42"/>
      <c r="Q21" s="39">
        <f t="shared" si="0"/>
        <v>0</v>
      </c>
    </row>
    <row r="22" spans="2:18" ht="23.1" customHeight="1" thickTop="1" x14ac:dyDescent="0.25">
      <c r="B22" s="170"/>
      <c r="C22" s="171"/>
      <c r="D22" s="29"/>
      <c r="E22" s="30"/>
      <c r="F22" s="30"/>
      <c r="G22" s="30"/>
      <c r="H22" s="30"/>
      <c r="I22" s="31"/>
      <c r="J22" s="43"/>
      <c r="K22" s="167"/>
      <c r="L22" s="168"/>
      <c r="M22" s="169"/>
      <c r="N22" s="167"/>
      <c r="O22" s="169"/>
      <c r="P22" s="38"/>
      <c r="Q22" s="39">
        <f t="shared" si="0"/>
        <v>0</v>
      </c>
      <c r="R22" s="40"/>
    </row>
    <row r="23" spans="2:18" ht="23.1" customHeight="1" thickBot="1" x14ac:dyDescent="0.3">
      <c r="B23" s="170"/>
      <c r="C23" s="171"/>
      <c r="D23" s="29"/>
      <c r="E23" s="30"/>
      <c r="F23" s="30"/>
      <c r="G23" s="30"/>
      <c r="H23" s="30"/>
      <c r="I23" s="31"/>
      <c r="J23" s="43"/>
      <c r="K23" s="167"/>
      <c r="L23" s="168"/>
      <c r="M23" s="169"/>
      <c r="N23" s="167"/>
      <c r="O23" s="169"/>
      <c r="P23" s="38"/>
      <c r="Q23" s="39">
        <f t="shared" si="0"/>
        <v>0</v>
      </c>
      <c r="R23" s="41"/>
    </row>
    <row r="24" spans="2:18" ht="23.1" customHeight="1" thickTop="1" x14ac:dyDescent="0.25"/>
    <row r="25" spans="2:18" x14ac:dyDescent="0.25">
      <c r="B25" s="186" t="s">
        <v>2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46" t="s">
        <v>88</v>
      </c>
    </row>
    <row r="26" spans="2:18" ht="16.5" thickBot="1" x14ac:dyDescent="0.3">
      <c r="B26" s="188"/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48"/>
    </row>
    <row r="27" spans="2:18" ht="16.5" thickTop="1" x14ac:dyDescent="0.25">
      <c r="B27" s="181" t="s">
        <v>48</v>
      </c>
      <c r="C27" s="176"/>
      <c r="D27" s="174" t="s">
        <v>49</v>
      </c>
      <c r="E27" s="175"/>
      <c r="F27" s="175"/>
      <c r="G27" s="175"/>
      <c r="H27" s="175"/>
      <c r="I27" s="176"/>
      <c r="J27" s="176" t="s">
        <v>69</v>
      </c>
      <c r="K27" s="174" t="s">
        <v>50</v>
      </c>
      <c r="L27" s="175"/>
      <c r="M27" s="176"/>
      <c r="N27" s="174" t="s">
        <v>51</v>
      </c>
      <c r="O27" s="176"/>
      <c r="P27" s="36" t="s">
        <v>52</v>
      </c>
      <c r="Q27" s="158" t="s">
        <v>53</v>
      </c>
    </row>
    <row r="28" spans="2:18" x14ac:dyDescent="0.25">
      <c r="B28" s="182"/>
      <c r="C28" s="179"/>
      <c r="D28" s="177"/>
      <c r="E28" s="178"/>
      <c r="F28" s="178"/>
      <c r="G28" s="178"/>
      <c r="H28" s="178"/>
      <c r="I28" s="179"/>
      <c r="J28" s="179"/>
      <c r="K28" s="177"/>
      <c r="L28" s="178"/>
      <c r="M28" s="179"/>
      <c r="N28" s="177"/>
      <c r="O28" s="179"/>
      <c r="P28" s="37" t="s">
        <v>54</v>
      </c>
      <c r="Q28" s="159"/>
    </row>
    <row r="29" spans="2:18" ht="23.1" customHeight="1" x14ac:dyDescent="0.25">
      <c r="B29" s="165">
        <v>45447</v>
      </c>
      <c r="C29" s="166"/>
      <c r="D29" s="29" t="s">
        <v>111</v>
      </c>
      <c r="E29" s="30"/>
      <c r="F29" s="30"/>
      <c r="G29" s="30"/>
      <c r="H29" s="30"/>
      <c r="I29" s="31"/>
      <c r="J29" s="43" t="s">
        <v>74</v>
      </c>
      <c r="K29" s="167">
        <v>1322.5</v>
      </c>
      <c r="L29" s="168"/>
      <c r="M29" s="169"/>
      <c r="N29" s="167"/>
      <c r="O29" s="169"/>
      <c r="P29" s="38" t="s">
        <v>52</v>
      </c>
      <c r="Q29" s="39">
        <f>K29</f>
        <v>1322.5</v>
      </c>
    </row>
    <row r="30" spans="2:18" ht="23.1" customHeight="1" x14ac:dyDescent="0.25">
      <c r="B30" s="172"/>
      <c r="C30" s="173"/>
      <c r="D30" s="29"/>
      <c r="E30" s="30"/>
      <c r="F30" s="30"/>
      <c r="G30" s="30"/>
      <c r="H30" s="30"/>
      <c r="I30" s="31"/>
      <c r="J30" s="43"/>
      <c r="K30" s="167"/>
      <c r="L30" s="168"/>
      <c r="M30" s="169"/>
      <c r="N30" s="167"/>
      <c r="O30" s="169"/>
      <c r="P30" s="38"/>
      <c r="Q30" s="39"/>
    </row>
    <row r="31" spans="2:18" ht="23.1" customHeight="1" thickBot="1" x14ac:dyDescent="0.3">
      <c r="B31" s="172"/>
      <c r="C31" s="173"/>
      <c r="D31" s="29"/>
      <c r="E31" s="30"/>
      <c r="F31" s="30"/>
      <c r="G31" s="30"/>
      <c r="H31" s="30"/>
      <c r="I31" s="31"/>
      <c r="J31" s="43"/>
      <c r="K31" s="167"/>
      <c r="L31" s="168"/>
      <c r="M31" s="169"/>
      <c r="N31" s="167"/>
      <c r="O31" s="169"/>
      <c r="P31" s="42"/>
      <c r="Q31" s="39">
        <f t="shared" ref="Q31:Q33" si="1">Q30+K31-O31</f>
        <v>0</v>
      </c>
    </row>
    <row r="32" spans="2:18" ht="23.1" customHeight="1" thickTop="1" x14ac:dyDescent="0.25">
      <c r="B32" s="170"/>
      <c r="C32" s="171"/>
      <c r="D32" s="29"/>
      <c r="E32" s="30"/>
      <c r="F32" s="30"/>
      <c r="G32" s="30"/>
      <c r="H32" s="30"/>
      <c r="I32" s="31"/>
      <c r="J32" s="43"/>
      <c r="K32" s="167"/>
      <c r="L32" s="168"/>
      <c r="M32" s="169"/>
      <c r="N32" s="167"/>
      <c r="O32" s="169"/>
      <c r="P32" s="38"/>
      <c r="Q32" s="39">
        <f t="shared" si="1"/>
        <v>0</v>
      </c>
      <c r="R32" s="40"/>
    </row>
    <row r="33" spans="2:18" ht="23.1" customHeight="1" thickBot="1" x14ac:dyDescent="0.3">
      <c r="B33" s="170"/>
      <c r="C33" s="171"/>
      <c r="D33" s="29"/>
      <c r="E33" s="30"/>
      <c r="F33" s="30"/>
      <c r="G33" s="30"/>
      <c r="H33" s="30"/>
      <c r="I33" s="31"/>
      <c r="J33" s="43"/>
      <c r="K33" s="167"/>
      <c r="L33" s="168"/>
      <c r="M33" s="169"/>
      <c r="N33" s="167"/>
      <c r="O33" s="169"/>
      <c r="P33" s="38"/>
      <c r="Q33" s="39">
        <f t="shared" si="1"/>
        <v>0</v>
      </c>
      <c r="R33" s="41"/>
    </row>
    <row r="34" spans="2:18" ht="16.5" thickTop="1" x14ac:dyDescent="0.25"/>
    <row r="35" spans="2:18" ht="23.25" customHeight="1" x14ac:dyDescent="0.25">
      <c r="B35" s="160" t="s">
        <v>55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</row>
    <row r="38" spans="2:18" x14ac:dyDescent="0.25">
      <c r="B38" s="186" t="s">
        <v>105</v>
      </c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46" t="s">
        <v>86</v>
      </c>
    </row>
    <row r="39" spans="2:18" ht="16.5" thickTop="1" x14ac:dyDescent="0.25">
      <c r="B39" s="188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48"/>
    </row>
    <row r="40" spans="2:18" ht="16.5" thickTop="1" x14ac:dyDescent="0.25">
      <c r="B40" s="181" t="s">
        <v>48</v>
      </c>
      <c r="C40" s="176"/>
      <c r="D40" s="174" t="s">
        <v>49</v>
      </c>
      <c r="E40" s="175"/>
      <c r="F40" s="175"/>
      <c r="G40" s="175"/>
      <c r="H40" s="175"/>
      <c r="I40" s="176"/>
      <c r="J40" s="176" t="s">
        <v>69</v>
      </c>
      <c r="K40" s="174" t="s">
        <v>50</v>
      </c>
      <c r="L40" s="175"/>
      <c r="M40" s="176"/>
      <c r="N40" s="174" t="s">
        <v>51</v>
      </c>
      <c r="O40" s="176"/>
      <c r="P40" s="36" t="s">
        <v>52</v>
      </c>
      <c r="Q40" s="158" t="s">
        <v>53</v>
      </c>
    </row>
    <row r="41" spans="2:18" x14ac:dyDescent="0.25">
      <c r="B41" s="182"/>
      <c r="C41" s="179"/>
      <c r="D41" s="177"/>
      <c r="E41" s="178"/>
      <c r="F41" s="178"/>
      <c r="G41" s="178"/>
      <c r="H41" s="178"/>
      <c r="I41" s="179"/>
      <c r="J41" s="179"/>
      <c r="K41" s="177"/>
      <c r="L41" s="178"/>
      <c r="M41" s="179"/>
      <c r="N41" s="177"/>
      <c r="O41" s="179"/>
      <c r="P41" s="37" t="s">
        <v>54</v>
      </c>
      <c r="Q41" s="159"/>
    </row>
    <row r="42" spans="2:18" ht="23.1" customHeight="1" x14ac:dyDescent="0.25">
      <c r="B42" s="165">
        <v>45447</v>
      </c>
      <c r="C42" s="166"/>
      <c r="D42" s="29" t="s">
        <v>112</v>
      </c>
      <c r="E42" s="30"/>
      <c r="F42" s="30"/>
      <c r="G42" s="30"/>
      <c r="H42" s="30"/>
      <c r="I42" s="31"/>
      <c r="J42" s="43" t="s">
        <v>75</v>
      </c>
      <c r="K42" s="167"/>
      <c r="L42" s="168"/>
      <c r="M42" s="169"/>
      <c r="N42" s="167">
        <f>Q42</f>
        <v>7693.49</v>
      </c>
      <c r="O42" s="169"/>
      <c r="P42" s="38" t="s">
        <v>54</v>
      </c>
      <c r="Q42" s="39">
        <v>7693.49</v>
      </c>
    </row>
    <row r="43" spans="2:18" ht="23.1" customHeight="1" x14ac:dyDescent="0.25">
      <c r="B43" s="172"/>
      <c r="C43" s="173"/>
      <c r="D43" s="29"/>
      <c r="E43" s="30"/>
      <c r="F43" s="30"/>
      <c r="G43" s="30"/>
      <c r="H43" s="30"/>
      <c r="I43" s="31"/>
      <c r="J43" s="43"/>
      <c r="K43" s="167"/>
      <c r="L43" s="168"/>
      <c r="M43" s="169"/>
      <c r="N43" s="167"/>
      <c r="O43" s="169"/>
      <c r="P43" s="38"/>
      <c r="Q43" s="39"/>
    </row>
    <row r="44" spans="2:18" ht="23.1" customHeight="1" thickBot="1" x14ac:dyDescent="0.3">
      <c r="B44" s="172"/>
      <c r="C44" s="173"/>
      <c r="D44" s="29"/>
      <c r="E44" s="30"/>
      <c r="F44" s="30"/>
      <c r="G44" s="30"/>
      <c r="H44" s="30"/>
      <c r="I44" s="31"/>
      <c r="J44" s="43"/>
      <c r="K44" s="167"/>
      <c r="L44" s="168"/>
      <c r="M44" s="169"/>
      <c r="N44" s="167">
        <v>0</v>
      </c>
      <c r="O44" s="169"/>
      <c r="P44" s="42"/>
      <c r="Q44" s="39">
        <f>Q43+K44-N44</f>
        <v>0</v>
      </c>
    </row>
    <row r="45" spans="2:18" ht="23.1" customHeight="1" thickTop="1" x14ac:dyDescent="0.25">
      <c r="B45" s="170"/>
      <c r="C45" s="171"/>
      <c r="D45" s="29"/>
      <c r="E45" s="30"/>
      <c r="F45" s="30"/>
      <c r="G45" s="30"/>
      <c r="H45" s="30"/>
      <c r="I45" s="31"/>
      <c r="J45" s="43"/>
      <c r="K45" s="167"/>
      <c r="L45" s="168"/>
      <c r="M45" s="169"/>
      <c r="N45" s="167">
        <v>0</v>
      </c>
      <c r="O45" s="169"/>
      <c r="P45" s="38"/>
      <c r="Q45" s="39">
        <f>Q44+K45-N45</f>
        <v>0</v>
      </c>
      <c r="R45" s="40"/>
    </row>
    <row r="46" spans="2:18" ht="23.1" customHeight="1" thickBot="1" x14ac:dyDescent="0.3">
      <c r="B46" s="170"/>
      <c r="C46" s="171"/>
      <c r="D46" s="29"/>
      <c r="E46" s="30"/>
      <c r="F46" s="30"/>
      <c r="G46" s="30"/>
      <c r="H46" s="30"/>
      <c r="I46" s="31"/>
      <c r="J46" s="43"/>
      <c r="K46" s="167"/>
      <c r="L46" s="168"/>
      <c r="M46" s="169"/>
      <c r="N46" s="167"/>
      <c r="O46" s="169"/>
      <c r="P46" s="38"/>
      <c r="Q46" s="39">
        <f>Q45+K46-O46</f>
        <v>0</v>
      </c>
      <c r="R46" s="41"/>
    </row>
    <row r="47" spans="2:18" ht="23.1" customHeight="1" thickTop="1" x14ac:dyDescent="0.25"/>
    <row r="48" spans="2:18" x14ac:dyDescent="0.25">
      <c r="B48" s="186" t="s">
        <v>3</v>
      </c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46" t="s">
        <v>87</v>
      </c>
    </row>
    <row r="49" spans="2:18" ht="16.5" thickBot="1" x14ac:dyDescent="0.3">
      <c r="B49" s="188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48"/>
    </row>
    <row r="50" spans="2:18" ht="16.5" thickTop="1" x14ac:dyDescent="0.25">
      <c r="B50" s="181" t="s">
        <v>48</v>
      </c>
      <c r="C50" s="176"/>
      <c r="D50" s="174" t="s">
        <v>49</v>
      </c>
      <c r="E50" s="175"/>
      <c r="F50" s="175"/>
      <c r="G50" s="175"/>
      <c r="H50" s="175"/>
      <c r="I50" s="176"/>
      <c r="J50" s="176" t="s">
        <v>69</v>
      </c>
      <c r="K50" s="174" t="s">
        <v>50</v>
      </c>
      <c r="L50" s="175"/>
      <c r="M50" s="176"/>
      <c r="N50" s="174" t="s">
        <v>51</v>
      </c>
      <c r="O50" s="176"/>
      <c r="P50" s="36" t="s">
        <v>52</v>
      </c>
      <c r="Q50" s="158" t="s">
        <v>53</v>
      </c>
    </row>
    <row r="51" spans="2:18" x14ac:dyDescent="0.25">
      <c r="B51" s="182"/>
      <c r="C51" s="179"/>
      <c r="D51" s="177"/>
      <c r="E51" s="178"/>
      <c r="F51" s="178"/>
      <c r="G51" s="178"/>
      <c r="H51" s="178"/>
      <c r="I51" s="179"/>
      <c r="J51" s="179"/>
      <c r="K51" s="177"/>
      <c r="L51" s="178"/>
      <c r="M51" s="179"/>
      <c r="N51" s="177"/>
      <c r="O51" s="179"/>
      <c r="P51" s="37" t="s">
        <v>54</v>
      </c>
      <c r="Q51" s="159"/>
    </row>
    <row r="52" spans="2:18" ht="23.1" customHeight="1" x14ac:dyDescent="0.25">
      <c r="B52" s="190"/>
      <c r="C52" s="191"/>
      <c r="D52" s="29"/>
      <c r="E52" s="30"/>
      <c r="F52" s="30"/>
      <c r="G52" s="30"/>
      <c r="H52" s="30"/>
      <c r="I52" s="31"/>
      <c r="J52" s="43"/>
      <c r="K52" s="167"/>
      <c r="L52" s="168"/>
      <c r="M52" s="169"/>
      <c r="N52" s="167"/>
      <c r="O52" s="169"/>
      <c r="P52" s="38"/>
      <c r="Q52" s="39">
        <v>0</v>
      </c>
    </row>
    <row r="53" spans="2:18" ht="23.1" customHeight="1" x14ac:dyDescent="0.25">
      <c r="B53" s="172"/>
      <c r="C53" s="173"/>
      <c r="D53" s="29"/>
      <c r="E53" s="30"/>
      <c r="F53" s="30"/>
      <c r="G53" s="30"/>
      <c r="H53" s="30"/>
      <c r="I53" s="31"/>
      <c r="J53" s="43"/>
      <c r="K53" s="167">
        <v>0</v>
      </c>
      <c r="L53" s="168"/>
      <c r="M53" s="169"/>
      <c r="N53" s="167"/>
      <c r="O53" s="169"/>
      <c r="P53" s="38"/>
      <c r="Q53" s="39">
        <f t="shared" ref="Q53:Q56" si="2">Q52+K53-O53</f>
        <v>0</v>
      </c>
    </row>
    <row r="54" spans="2:18" ht="23.1" customHeight="1" thickBot="1" x14ac:dyDescent="0.3">
      <c r="B54" s="172"/>
      <c r="C54" s="173"/>
      <c r="D54" s="29"/>
      <c r="E54" s="30"/>
      <c r="F54" s="30"/>
      <c r="G54" s="30"/>
      <c r="H54" s="30"/>
      <c r="I54" s="31"/>
      <c r="J54" s="43"/>
      <c r="K54" s="167"/>
      <c r="L54" s="168"/>
      <c r="M54" s="169"/>
      <c r="N54" s="167"/>
      <c r="O54" s="169"/>
      <c r="P54" s="42"/>
      <c r="Q54" s="39">
        <f t="shared" si="2"/>
        <v>0</v>
      </c>
    </row>
    <row r="55" spans="2:18" ht="23.1" customHeight="1" thickTop="1" x14ac:dyDescent="0.25">
      <c r="B55" s="172"/>
      <c r="C55" s="173"/>
      <c r="D55" s="29"/>
      <c r="E55" s="30"/>
      <c r="F55" s="30"/>
      <c r="G55" s="30"/>
      <c r="H55" s="30"/>
      <c r="I55" s="31"/>
      <c r="J55" s="43"/>
      <c r="K55" s="167"/>
      <c r="L55" s="168"/>
      <c r="M55" s="169"/>
      <c r="N55" s="167"/>
      <c r="O55" s="169"/>
      <c r="P55" s="38"/>
      <c r="Q55" s="39">
        <f t="shared" si="2"/>
        <v>0</v>
      </c>
      <c r="R55" s="40"/>
    </row>
    <row r="56" spans="2:18" ht="23.1" customHeight="1" thickBot="1" x14ac:dyDescent="0.3">
      <c r="B56" s="172"/>
      <c r="C56" s="173"/>
      <c r="D56" s="29"/>
      <c r="E56" s="30"/>
      <c r="F56" s="30"/>
      <c r="G56" s="30"/>
      <c r="H56" s="30"/>
      <c r="I56" s="31"/>
      <c r="J56" s="43"/>
      <c r="K56" s="167"/>
      <c r="L56" s="168"/>
      <c r="M56" s="169"/>
      <c r="N56" s="167"/>
      <c r="O56" s="169"/>
      <c r="P56" s="38"/>
      <c r="Q56" s="39">
        <f t="shared" si="2"/>
        <v>0</v>
      </c>
      <c r="R56" s="41"/>
    </row>
    <row r="57" spans="2:18" ht="23.1" customHeight="1" thickTop="1" x14ac:dyDescent="0.25"/>
    <row r="58" spans="2:18" x14ac:dyDescent="0.25">
      <c r="B58" s="186" t="s">
        <v>4</v>
      </c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46" t="s">
        <v>88</v>
      </c>
    </row>
    <row r="59" spans="2:18" ht="16.5" thickBot="1" x14ac:dyDescent="0.3">
      <c r="B59" s="188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48"/>
    </row>
    <row r="60" spans="2:18" ht="16.5" thickTop="1" x14ac:dyDescent="0.25">
      <c r="B60" s="181" t="s">
        <v>48</v>
      </c>
      <c r="C60" s="176"/>
      <c r="D60" s="174" t="s">
        <v>49</v>
      </c>
      <c r="E60" s="175"/>
      <c r="F60" s="175"/>
      <c r="G60" s="175"/>
      <c r="H60" s="175"/>
      <c r="I60" s="176"/>
      <c r="J60" s="176" t="s">
        <v>69</v>
      </c>
      <c r="K60" s="174" t="s">
        <v>50</v>
      </c>
      <c r="L60" s="175"/>
      <c r="M60" s="176"/>
      <c r="N60" s="174" t="s">
        <v>51</v>
      </c>
      <c r="O60" s="176"/>
      <c r="P60" s="36" t="s">
        <v>52</v>
      </c>
      <c r="Q60" s="158" t="s">
        <v>53</v>
      </c>
    </row>
    <row r="61" spans="2:18" x14ac:dyDescent="0.25">
      <c r="B61" s="182"/>
      <c r="C61" s="179"/>
      <c r="D61" s="177"/>
      <c r="E61" s="178"/>
      <c r="F61" s="178"/>
      <c r="G61" s="178"/>
      <c r="H61" s="178"/>
      <c r="I61" s="179"/>
      <c r="J61" s="179"/>
      <c r="K61" s="177"/>
      <c r="L61" s="178"/>
      <c r="M61" s="179"/>
      <c r="N61" s="177"/>
      <c r="O61" s="179"/>
      <c r="P61" s="37" t="s">
        <v>54</v>
      </c>
      <c r="Q61" s="159"/>
    </row>
    <row r="62" spans="2:18" ht="23.1" customHeight="1" x14ac:dyDescent="0.25">
      <c r="B62" s="165">
        <v>45446</v>
      </c>
      <c r="C62" s="166"/>
      <c r="D62" s="29" t="s">
        <v>113</v>
      </c>
      <c r="E62" s="30"/>
      <c r="F62" s="30"/>
      <c r="G62" s="30"/>
      <c r="H62" s="30"/>
      <c r="I62" s="31"/>
      <c r="J62" s="43" t="s">
        <v>75</v>
      </c>
      <c r="K62" s="167"/>
      <c r="L62" s="168"/>
      <c r="M62" s="169"/>
      <c r="N62" s="167">
        <v>672.76</v>
      </c>
      <c r="O62" s="169"/>
      <c r="P62" s="38" t="s">
        <v>54</v>
      </c>
      <c r="Q62" s="39">
        <f>N62</f>
        <v>672.76</v>
      </c>
    </row>
    <row r="63" spans="2:18" ht="23.1" customHeight="1" x14ac:dyDescent="0.25">
      <c r="B63" s="184">
        <v>43986</v>
      </c>
      <c r="C63" s="185"/>
      <c r="D63" s="29" t="s">
        <v>114</v>
      </c>
      <c r="E63" s="30"/>
      <c r="F63" s="30"/>
      <c r="G63" s="30"/>
      <c r="H63" s="30"/>
      <c r="I63" s="31"/>
      <c r="J63" s="43" t="s">
        <v>75</v>
      </c>
      <c r="K63" s="167">
        <v>69.010000000000005</v>
      </c>
      <c r="L63" s="168"/>
      <c r="M63" s="169"/>
      <c r="N63" s="167"/>
      <c r="O63" s="169"/>
      <c r="P63" s="38" t="s">
        <v>54</v>
      </c>
      <c r="Q63" s="39">
        <f>Q62-K63+O63</f>
        <v>603.75</v>
      </c>
    </row>
    <row r="64" spans="2:18" ht="23.1" customHeight="1" thickBot="1" x14ac:dyDescent="0.3">
      <c r="B64" s="172"/>
      <c r="C64" s="173"/>
      <c r="D64" s="29"/>
      <c r="E64" s="30"/>
      <c r="F64" s="30"/>
      <c r="G64" s="30"/>
      <c r="H64" s="30"/>
      <c r="I64" s="31"/>
      <c r="J64" s="43"/>
      <c r="K64" s="167"/>
      <c r="L64" s="168"/>
      <c r="M64" s="169"/>
      <c r="N64" s="167"/>
      <c r="O64" s="169"/>
      <c r="P64" s="42"/>
      <c r="Q64" s="39"/>
    </row>
    <row r="65" spans="2:18" ht="23.1" customHeight="1" thickTop="1" x14ac:dyDescent="0.25">
      <c r="B65" s="170"/>
      <c r="C65" s="171"/>
      <c r="D65" s="29"/>
      <c r="E65" s="30"/>
      <c r="F65" s="30"/>
      <c r="G65" s="30"/>
      <c r="H65" s="30"/>
      <c r="I65" s="31"/>
      <c r="J65" s="43"/>
      <c r="K65" s="167"/>
      <c r="L65" s="168"/>
      <c r="M65" s="169"/>
      <c r="N65" s="167"/>
      <c r="O65" s="169"/>
      <c r="P65" s="38"/>
      <c r="Q65" s="39">
        <f>Q64+K65-O65</f>
        <v>0</v>
      </c>
      <c r="R65" s="40"/>
    </row>
    <row r="66" spans="2:18" ht="23.1" customHeight="1" thickBot="1" x14ac:dyDescent="0.3">
      <c r="B66" s="170"/>
      <c r="C66" s="171"/>
      <c r="D66" s="29"/>
      <c r="E66" s="30"/>
      <c r="F66" s="30"/>
      <c r="G66" s="30"/>
      <c r="H66" s="30"/>
      <c r="I66" s="31"/>
      <c r="J66" s="43"/>
      <c r="K66" s="167"/>
      <c r="L66" s="168"/>
      <c r="M66" s="169"/>
      <c r="N66" s="167"/>
      <c r="O66" s="169"/>
      <c r="P66" s="38"/>
      <c r="Q66" s="39">
        <f>Q65+K66-O66</f>
        <v>0</v>
      </c>
      <c r="R66" s="41"/>
    </row>
    <row r="67" spans="2:18" ht="16.5" thickTop="1" x14ac:dyDescent="0.25"/>
    <row r="69" spans="2:18" ht="23.25" customHeight="1" x14ac:dyDescent="0.25">
      <c r="B69" s="160" t="s">
        <v>56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</row>
    <row r="72" spans="2:18" x14ac:dyDescent="0.25">
      <c r="B72" s="161" t="s">
        <v>57</v>
      </c>
      <c r="C72" s="162"/>
      <c r="D72" s="162"/>
      <c r="E72" s="183" t="s">
        <v>125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46" t="s">
        <v>89</v>
      </c>
    </row>
    <row r="73" spans="2:18" ht="16.5" thickBot="1" x14ac:dyDescent="0.3">
      <c r="B73" s="163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48"/>
    </row>
    <row r="74" spans="2:18" ht="16.5" thickTop="1" x14ac:dyDescent="0.25">
      <c r="B74" s="181" t="s">
        <v>48</v>
      </c>
      <c r="C74" s="176"/>
      <c r="D74" s="174" t="s">
        <v>49</v>
      </c>
      <c r="E74" s="175"/>
      <c r="F74" s="175"/>
      <c r="G74" s="175"/>
      <c r="H74" s="175"/>
      <c r="I74" s="176"/>
      <c r="J74" s="176" t="s">
        <v>69</v>
      </c>
      <c r="K74" s="174" t="s">
        <v>50</v>
      </c>
      <c r="L74" s="175"/>
      <c r="M74" s="176"/>
      <c r="N74" s="174" t="s">
        <v>51</v>
      </c>
      <c r="O74" s="176"/>
      <c r="P74" s="36" t="s">
        <v>52</v>
      </c>
      <c r="Q74" s="158" t="s">
        <v>53</v>
      </c>
    </row>
    <row r="75" spans="2:18" x14ac:dyDescent="0.25">
      <c r="B75" s="182"/>
      <c r="C75" s="179"/>
      <c r="D75" s="177"/>
      <c r="E75" s="178"/>
      <c r="F75" s="178"/>
      <c r="G75" s="178"/>
      <c r="H75" s="178"/>
      <c r="I75" s="179"/>
      <c r="J75" s="179"/>
      <c r="K75" s="177"/>
      <c r="L75" s="178"/>
      <c r="M75" s="179"/>
      <c r="N75" s="177"/>
      <c r="O75" s="179"/>
      <c r="P75" s="37" t="s">
        <v>54</v>
      </c>
      <c r="Q75" s="159"/>
    </row>
    <row r="76" spans="2:18" ht="23.1" customHeight="1" x14ac:dyDescent="0.25">
      <c r="B76" s="165">
        <v>45453</v>
      </c>
      <c r="C76" s="166"/>
      <c r="D76" s="29" t="s">
        <v>58</v>
      </c>
      <c r="E76" s="30"/>
      <c r="F76" s="30"/>
      <c r="G76" s="30"/>
      <c r="H76" s="30"/>
      <c r="I76" s="31"/>
      <c r="J76" s="43"/>
      <c r="K76" s="167"/>
      <c r="L76" s="168"/>
      <c r="M76" s="169"/>
      <c r="N76" s="167"/>
      <c r="O76" s="169"/>
      <c r="P76" s="38" t="s">
        <v>52</v>
      </c>
      <c r="Q76" s="39">
        <v>12499.48</v>
      </c>
    </row>
    <row r="77" spans="2:18" ht="23.1" customHeight="1" x14ac:dyDescent="0.25">
      <c r="B77" s="172"/>
      <c r="C77" s="173"/>
      <c r="D77" s="29"/>
      <c r="E77" s="30"/>
      <c r="F77" s="30"/>
      <c r="G77" s="30"/>
      <c r="H77" s="30"/>
      <c r="I77" s="31"/>
      <c r="J77" s="43"/>
      <c r="K77" s="167"/>
      <c r="L77" s="168"/>
      <c r="M77" s="169"/>
      <c r="N77" s="167"/>
      <c r="O77" s="169"/>
      <c r="P77" s="38"/>
      <c r="Q77" s="39"/>
    </row>
    <row r="78" spans="2:18" ht="23.1" customHeight="1" thickBot="1" x14ac:dyDescent="0.3">
      <c r="B78" s="172"/>
      <c r="C78" s="173"/>
      <c r="D78" s="29"/>
      <c r="E78" s="30"/>
      <c r="F78" s="30"/>
      <c r="G78" s="30"/>
      <c r="H78" s="30"/>
      <c r="I78" s="31"/>
      <c r="J78" s="43"/>
      <c r="K78" s="167"/>
      <c r="L78" s="168"/>
      <c r="M78" s="169"/>
      <c r="N78" s="167">
        <v>0</v>
      </c>
      <c r="O78" s="169"/>
      <c r="P78" s="42"/>
      <c r="Q78" s="39">
        <f>Q77+K78-N78</f>
        <v>0</v>
      </c>
    </row>
    <row r="79" spans="2:18" ht="23.1" customHeight="1" thickTop="1" x14ac:dyDescent="0.25">
      <c r="B79" s="170"/>
      <c r="C79" s="171"/>
      <c r="D79" s="29"/>
      <c r="E79" s="30"/>
      <c r="F79" s="30"/>
      <c r="G79" s="30"/>
      <c r="H79" s="30"/>
      <c r="I79" s="31"/>
      <c r="J79" s="43"/>
      <c r="K79" s="167"/>
      <c r="L79" s="168"/>
      <c r="M79" s="169"/>
      <c r="N79" s="167">
        <v>0</v>
      </c>
      <c r="O79" s="169"/>
      <c r="P79" s="38"/>
      <c r="Q79" s="39">
        <f>Q78+K79-N79</f>
        <v>0</v>
      </c>
      <c r="R79" s="40"/>
    </row>
    <row r="80" spans="2:18" ht="23.1" customHeight="1" thickBot="1" x14ac:dyDescent="0.3">
      <c r="B80" s="170"/>
      <c r="C80" s="171"/>
      <c r="D80" s="29"/>
      <c r="E80" s="30"/>
      <c r="F80" s="30"/>
      <c r="G80" s="30"/>
      <c r="H80" s="30"/>
      <c r="I80" s="31"/>
      <c r="J80" s="43"/>
      <c r="K80" s="167"/>
      <c r="L80" s="168"/>
      <c r="M80" s="169"/>
      <c r="N80" s="167"/>
      <c r="O80" s="169"/>
      <c r="P80" s="38"/>
      <c r="Q80" s="39">
        <f>Q79+K80-O80</f>
        <v>0</v>
      </c>
      <c r="R80" s="41"/>
    </row>
    <row r="81" spans="2:18" ht="23.1" customHeight="1" thickTop="1" x14ac:dyDescent="0.25"/>
    <row r="82" spans="2:18" x14ac:dyDescent="0.25">
      <c r="B82" s="161" t="s">
        <v>57</v>
      </c>
      <c r="C82" s="162"/>
      <c r="D82" s="162"/>
      <c r="E82" s="162" t="s">
        <v>60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46" t="s">
        <v>90</v>
      </c>
    </row>
    <row r="83" spans="2:18" ht="16.5" thickBot="1" x14ac:dyDescent="0.3">
      <c r="B83" s="163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48"/>
    </row>
    <row r="84" spans="2:18" ht="16.5" thickTop="1" x14ac:dyDescent="0.25">
      <c r="B84" s="181" t="s">
        <v>48</v>
      </c>
      <c r="C84" s="176"/>
      <c r="D84" s="174" t="s">
        <v>49</v>
      </c>
      <c r="E84" s="175"/>
      <c r="F84" s="175"/>
      <c r="G84" s="175"/>
      <c r="H84" s="175"/>
      <c r="I84" s="176"/>
      <c r="J84" s="176" t="s">
        <v>69</v>
      </c>
      <c r="K84" s="174" t="s">
        <v>50</v>
      </c>
      <c r="L84" s="175"/>
      <c r="M84" s="176"/>
      <c r="N84" s="174" t="s">
        <v>51</v>
      </c>
      <c r="O84" s="176"/>
      <c r="P84" s="36" t="s">
        <v>52</v>
      </c>
      <c r="Q84" s="158" t="s">
        <v>53</v>
      </c>
    </row>
    <row r="85" spans="2:18" x14ac:dyDescent="0.25">
      <c r="B85" s="182"/>
      <c r="C85" s="179"/>
      <c r="D85" s="177"/>
      <c r="E85" s="178"/>
      <c r="F85" s="178"/>
      <c r="G85" s="178"/>
      <c r="H85" s="178"/>
      <c r="I85" s="179"/>
      <c r="J85" s="179"/>
      <c r="K85" s="177"/>
      <c r="L85" s="178"/>
      <c r="M85" s="179"/>
      <c r="N85" s="177"/>
      <c r="O85" s="179"/>
      <c r="P85" s="37" t="s">
        <v>54</v>
      </c>
      <c r="Q85" s="159"/>
    </row>
    <row r="86" spans="2:18" ht="23.1" customHeight="1" x14ac:dyDescent="0.25">
      <c r="B86" s="165">
        <v>45453</v>
      </c>
      <c r="C86" s="166"/>
      <c r="D86" s="29" t="s">
        <v>58</v>
      </c>
      <c r="E86" s="30"/>
      <c r="F86" s="30"/>
      <c r="G86" s="30"/>
      <c r="H86" s="30"/>
      <c r="I86" s="31"/>
      <c r="J86" s="43"/>
      <c r="K86" s="167"/>
      <c r="L86" s="168"/>
      <c r="M86" s="169"/>
      <c r="N86" s="167"/>
      <c r="O86" s="169"/>
      <c r="P86" s="38" t="s">
        <v>52</v>
      </c>
      <c r="Q86" s="39">
        <v>2415</v>
      </c>
    </row>
    <row r="87" spans="2:18" ht="23.1" customHeight="1" x14ac:dyDescent="0.25">
      <c r="B87" s="172"/>
      <c r="C87" s="173"/>
      <c r="D87" s="29"/>
      <c r="E87" s="30"/>
      <c r="F87" s="30"/>
      <c r="G87" s="30"/>
      <c r="H87" s="30"/>
      <c r="I87" s="31"/>
      <c r="J87" s="43"/>
      <c r="K87" s="167"/>
      <c r="L87" s="168"/>
      <c r="M87" s="169"/>
      <c r="N87" s="167"/>
      <c r="O87" s="169"/>
      <c r="P87" s="38"/>
      <c r="Q87" s="39"/>
    </row>
    <row r="88" spans="2:18" ht="23.1" customHeight="1" thickBot="1" x14ac:dyDescent="0.3">
      <c r="B88" s="172"/>
      <c r="C88" s="173"/>
      <c r="D88" s="29"/>
      <c r="E88" s="30"/>
      <c r="F88" s="30"/>
      <c r="G88" s="30"/>
      <c r="H88" s="30"/>
      <c r="I88" s="31"/>
      <c r="J88" s="43"/>
      <c r="K88" s="167"/>
      <c r="L88" s="168"/>
      <c r="M88" s="169"/>
      <c r="N88" s="167">
        <v>0</v>
      </c>
      <c r="O88" s="169"/>
      <c r="P88" s="42"/>
      <c r="Q88" s="39">
        <f>Q87+K88-N88</f>
        <v>0</v>
      </c>
    </row>
    <row r="89" spans="2:18" ht="23.1" customHeight="1" thickTop="1" x14ac:dyDescent="0.25">
      <c r="B89" s="170"/>
      <c r="C89" s="171"/>
      <c r="D89" s="29"/>
      <c r="E89" s="30"/>
      <c r="F89" s="30"/>
      <c r="G89" s="30"/>
      <c r="H89" s="30"/>
      <c r="I89" s="31"/>
      <c r="J89" s="43"/>
      <c r="K89" s="167"/>
      <c r="L89" s="168"/>
      <c r="M89" s="169"/>
      <c r="N89" s="167">
        <v>0</v>
      </c>
      <c r="O89" s="169"/>
      <c r="P89" s="38"/>
      <c r="Q89" s="39">
        <f>Q88+K89-N89</f>
        <v>0</v>
      </c>
      <c r="R89" s="40"/>
    </row>
    <row r="90" spans="2:18" ht="23.1" customHeight="1" thickBot="1" x14ac:dyDescent="0.3">
      <c r="B90" s="170"/>
      <c r="C90" s="171"/>
      <c r="D90" s="29"/>
      <c r="E90" s="30"/>
      <c r="F90" s="30"/>
      <c r="G90" s="30"/>
      <c r="H90" s="30"/>
      <c r="I90" s="31"/>
      <c r="J90" s="43"/>
      <c r="K90" s="167"/>
      <c r="L90" s="168"/>
      <c r="M90" s="169"/>
      <c r="N90" s="167"/>
      <c r="O90" s="169"/>
      <c r="P90" s="38"/>
      <c r="Q90" s="39">
        <f>Q89+K90-O90</f>
        <v>0</v>
      </c>
      <c r="R90" s="41"/>
    </row>
    <row r="91" spans="2:18" ht="23.1" customHeight="1" thickTop="1" x14ac:dyDescent="0.25"/>
    <row r="92" spans="2:18" x14ac:dyDescent="0.25">
      <c r="B92" s="161" t="s">
        <v>59</v>
      </c>
      <c r="C92" s="162"/>
      <c r="D92" s="162"/>
      <c r="E92" s="162" t="s">
        <v>76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46" t="s">
        <v>91</v>
      </c>
    </row>
    <row r="93" spans="2:18" ht="16.5" thickBot="1" x14ac:dyDescent="0.3">
      <c r="B93" s="163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48"/>
    </row>
    <row r="94" spans="2:18" ht="16.5" thickTop="1" x14ac:dyDescent="0.25">
      <c r="B94" s="181" t="s">
        <v>48</v>
      </c>
      <c r="C94" s="176"/>
      <c r="D94" s="174" t="s">
        <v>49</v>
      </c>
      <c r="E94" s="175"/>
      <c r="F94" s="175"/>
      <c r="G94" s="175"/>
      <c r="H94" s="175"/>
      <c r="I94" s="176"/>
      <c r="J94" s="176" t="s">
        <v>69</v>
      </c>
      <c r="K94" s="174" t="s">
        <v>50</v>
      </c>
      <c r="L94" s="175"/>
      <c r="M94" s="176"/>
      <c r="N94" s="174" t="s">
        <v>51</v>
      </c>
      <c r="O94" s="176"/>
      <c r="P94" s="36" t="s">
        <v>52</v>
      </c>
      <c r="Q94" s="158" t="s">
        <v>53</v>
      </c>
    </row>
    <row r="95" spans="2:18" x14ac:dyDescent="0.25">
      <c r="B95" s="182"/>
      <c r="C95" s="179"/>
      <c r="D95" s="177"/>
      <c r="E95" s="178"/>
      <c r="F95" s="178"/>
      <c r="G95" s="178"/>
      <c r="H95" s="178"/>
      <c r="I95" s="179"/>
      <c r="J95" s="179"/>
      <c r="K95" s="177"/>
      <c r="L95" s="178"/>
      <c r="M95" s="179"/>
      <c r="N95" s="177"/>
      <c r="O95" s="179"/>
      <c r="P95" s="37" t="s">
        <v>54</v>
      </c>
      <c r="Q95" s="159"/>
    </row>
    <row r="96" spans="2:18" ht="23.1" customHeight="1" x14ac:dyDescent="0.25">
      <c r="B96" s="165">
        <v>45453</v>
      </c>
      <c r="C96" s="166"/>
      <c r="D96" s="29" t="s">
        <v>58</v>
      </c>
      <c r="E96" s="30"/>
      <c r="F96" s="30"/>
      <c r="G96" s="30"/>
      <c r="H96" s="30"/>
      <c r="I96" s="31"/>
      <c r="J96" s="43"/>
      <c r="K96" s="167"/>
      <c r="L96" s="168"/>
      <c r="M96" s="169"/>
      <c r="N96" s="167"/>
      <c r="O96" s="169"/>
      <c r="P96" s="38" t="s">
        <v>52</v>
      </c>
      <c r="Q96" s="39">
        <v>1175</v>
      </c>
    </row>
    <row r="97" spans="2:18" ht="23.1" customHeight="1" x14ac:dyDescent="0.25">
      <c r="B97" s="172"/>
      <c r="C97" s="173"/>
      <c r="D97" s="29"/>
      <c r="E97" s="30"/>
      <c r="F97" s="30"/>
      <c r="G97" s="30"/>
      <c r="H97" s="30"/>
      <c r="I97" s="31"/>
      <c r="J97" s="43"/>
      <c r="K97" s="167">
        <v>0</v>
      </c>
      <c r="L97" s="168"/>
      <c r="M97" s="169"/>
      <c r="N97" s="167"/>
      <c r="O97" s="169"/>
      <c r="P97" s="38"/>
      <c r="Q97" s="39"/>
    </row>
    <row r="98" spans="2:18" ht="23.1" customHeight="1" thickBot="1" x14ac:dyDescent="0.3">
      <c r="B98" s="172"/>
      <c r="C98" s="173"/>
      <c r="D98" s="29"/>
      <c r="E98" s="30"/>
      <c r="F98" s="30"/>
      <c r="G98" s="30"/>
      <c r="H98" s="30"/>
      <c r="I98" s="31"/>
      <c r="J98" s="43"/>
      <c r="K98" s="167"/>
      <c r="L98" s="168"/>
      <c r="M98" s="169"/>
      <c r="N98" s="167"/>
      <c r="O98" s="169"/>
      <c r="P98" s="42"/>
      <c r="Q98" s="39"/>
    </row>
    <row r="99" spans="2:18" ht="23.1" customHeight="1" thickTop="1" x14ac:dyDescent="0.25">
      <c r="B99" s="170"/>
      <c r="C99" s="171"/>
      <c r="D99" s="29"/>
      <c r="E99" s="30"/>
      <c r="F99" s="30"/>
      <c r="G99" s="30"/>
      <c r="H99" s="30"/>
      <c r="I99" s="31"/>
      <c r="J99" s="43"/>
      <c r="K99" s="167"/>
      <c r="L99" s="168"/>
      <c r="M99" s="169"/>
      <c r="N99" s="167"/>
      <c r="O99" s="169"/>
      <c r="P99" s="38"/>
      <c r="Q99" s="39"/>
      <c r="R99" s="40"/>
    </row>
    <row r="100" spans="2:18" ht="23.1" customHeight="1" thickBot="1" x14ac:dyDescent="0.3">
      <c r="B100" s="170"/>
      <c r="C100" s="171"/>
      <c r="D100" s="29"/>
      <c r="E100" s="30"/>
      <c r="F100" s="30"/>
      <c r="G100" s="30"/>
      <c r="H100" s="30"/>
      <c r="I100" s="31"/>
      <c r="J100" s="43"/>
      <c r="K100" s="167"/>
      <c r="L100" s="168"/>
      <c r="M100" s="169"/>
      <c r="N100" s="167"/>
      <c r="O100" s="169"/>
      <c r="P100" s="38"/>
      <c r="Q100" s="39"/>
      <c r="R100" s="41"/>
    </row>
    <row r="101" spans="2:18" ht="11.25" customHeight="1" thickTop="1" x14ac:dyDescent="0.25">
      <c r="B101" s="35"/>
      <c r="C101" s="35"/>
      <c r="D101" s="64"/>
      <c r="E101" s="64"/>
      <c r="F101" s="64"/>
      <c r="G101" s="64"/>
      <c r="H101" s="64"/>
      <c r="I101" s="64"/>
      <c r="K101" s="69"/>
      <c r="L101" s="69"/>
      <c r="M101" s="69"/>
      <c r="N101" s="69"/>
      <c r="O101" s="69"/>
      <c r="Q101" s="70"/>
      <c r="R101" s="6"/>
    </row>
    <row r="102" spans="2:18" ht="23.25" customHeight="1" x14ac:dyDescent="0.25">
      <c r="B102" s="160" t="s">
        <v>56</v>
      </c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</row>
    <row r="105" spans="2:18" x14ac:dyDescent="0.25">
      <c r="B105" s="161" t="s">
        <v>59</v>
      </c>
      <c r="C105" s="162"/>
      <c r="D105" s="162"/>
      <c r="E105" s="162" t="s">
        <v>77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46" t="s">
        <v>92</v>
      </c>
    </row>
    <row r="106" spans="2:18" ht="16.5" thickBot="1" x14ac:dyDescent="0.3">
      <c r="B106" s="163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48"/>
    </row>
    <row r="107" spans="2:18" ht="16.5" thickTop="1" x14ac:dyDescent="0.25">
      <c r="B107" s="181" t="s">
        <v>48</v>
      </c>
      <c r="C107" s="176"/>
      <c r="D107" s="174" t="s">
        <v>49</v>
      </c>
      <c r="E107" s="175"/>
      <c r="F107" s="175"/>
      <c r="G107" s="175"/>
      <c r="H107" s="175"/>
      <c r="I107" s="176"/>
      <c r="J107" s="176" t="s">
        <v>69</v>
      </c>
      <c r="K107" s="174" t="s">
        <v>50</v>
      </c>
      <c r="L107" s="175"/>
      <c r="M107" s="176"/>
      <c r="N107" s="174" t="s">
        <v>51</v>
      </c>
      <c r="O107" s="176"/>
      <c r="P107" s="36" t="s">
        <v>52</v>
      </c>
      <c r="Q107" s="158" t="s">
        <v>53</v>
      </c>
    </row>
    <row r="108" spans="2:18" x14ac:dyDescent="0.25">
      <c r="B108" s="182"/>
      <c r="C108" s="179"/>
      <c r="D108" s="177"/>
      <c r="E108" s="178"/>
      <c r="F108" s="178"/>
      <c r="G108" s="178"/>
      <c r="H108" s="178"/>
      <c r="I108" s="179"/>
      <c r="J108" s="179"/>
      <c r="K108" s="177"/>
      <c r="L108" s="178"/>
      <c r="M108" s="179"/>
      <c r="N108" s="177"/>
      <c r="O108" s="179"/>
      <c r="P108" s="37" t="s">
        <v>54</v>
      </c>
      <c r="Q108" s="159"/>
    </row>
    <row r="109" spans="2:18" ht="23.1" customHeight="1" x14ac:dyDescent="0.25">
      <c r="B109" s="165">
        <v>45453</v>
      </c>
      <c r="C109" s="166"/>
      <c r="D109" s="29" t="s">
        <v>58</v>
      </c>
      <c r="E109" s="30"/>
      <c r="F109" s="30"/>
      <c r="G109" s="30"/>
      <c r="H109" s="30"/>
      <c r="I109" s="31"/>
      <c r="J109" s="43"/>
      <c r="K109" s="167"/>
      <c r="L109" s="168"/>
      <c r="M109" s="169"/>
      <c r="N109" s="167"/>
      <c r="O109" s="169"/>
      <c r="P109" s="38" t="s">
        <v>52</v>
      </c>
      <c r="Q109" s="39">
        <v>2750</v>
      </c>
    </row>
    <row r="110" spans="2:18" ht="23.1" customHeight="1" x14ac:dyDescent="0.25">
      <c r="B110" s="172"/>
      <c r="C110" s="173"/>
      <c r="D110" s="29"/>
      <c r="E110" s="30"/>
      <c r="F110" s="30"/>
      <c r="G110" s="30"/>
      <c r="H110" s="30"/>
      <c r="I110" s="31"/>
      <c r="J110" s="43"/>
      <c r="K110" s="167"/>
      <c r="L110" s="168"/>
      <c r="M110" s="169"/>
      <c r="N110" s="167"/>
      <c r="O110" s="169"/>
      <c r="P110" s="38"/>
      <c r="Q110" s="39"/>
    </row>
    <row r="111" spans="2:18" ht="23.1" customHeight="1" thickBot="1" x14ac:dyDescent="0.3">
      <c r="B111" s="172"/>
      <c r="C111" s="173"/>
      <c r="D111" s="29"/>
      <c r="E111" s="30"/>
      <c r="F111" s="30"/>
      <c r="G111" s="30"/>
      <c r="H111" s="30"/>
      <c r="I111" s="31"/>
      <c r="J111" s="43"/>
      <c r="K111" s="167"/>
      <c r="L111" s="168"/>
      <c r="M111" s="169"/>
      <c r="N111" s="167"/>
      <c r="O111" s="169"/>
      <c r="P111" s="42"/>
      <c r="Q111" s="39"/>
    </row>
    <row r="112" spans="2:18" ht="23.1" customHeight="1" thickTop="1" x14ac:dyDescent="0.25">
      <c r="B112" s="170"/>
      <c r="C112" s="171"/>
      <c r="D112" s="29"/>
      <c r="E112" s="30"/>
      <c r="F112" s="30"/>
      <c r="G112" s="30"/>
      <c r="H112" s="30"/>
      <c r="I112" s="31"/>
      <c r="J112" s="43"/>
      <c r="K112" s="167"/>
      <c r="L112" s="168"/>
      <c r="M112" s="169"/>
      <c r="N112" s="167"/>
      <c r="O112" s="169"/>
      <c r="P112" s="38"/>
      <c r="Q112" s="39"/>
      <c r="R112" s="40"/>
    </row>
    <row r="113" spans="2:18" ht="23.1" customHeight="1" thickBot="1" x14ac:dyDescent="0.3">
      <c r="B113" s="170"/>
      <c r="C113" s="171"/>
      <c r="D113" s="29"/>
      <c r="E113" s="30"/>
      <c r="F113" s="30"/>
      <c r="G113" s="30"/>
      <c r="H113" s="30"/>
      <c r="I113" s="31"/>
      <c r="J113" s="43"/>
      <c r="K113" s="167"/>
      <c r="L113" s="168"/>
      <c r="M113" s="169"/>
      <c r="N113" s="167"/>
      <c r="O113" s="169"/>
      <c r="P113" s="38"/>
      <c r="Q113" s="39"/>
      <c r="R113" s="41"/>
    </row>
    <row r="114" spans="2:18" ht="23.1" customHeight="1" thickTop="1" x14ac:dyDescent="0.25"/>
    <row r="115" spans="2:18" x14ac:dyDescent="0.25">
      <c r="B115" s="161" t="s">
        <v>57</v>
      </c>
      <c r="C115" s="162"/>
      <c r="D115" s="162"/>
      <c r="E115" s="162" t="s">
        <v>78</v>
      </c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46" t="s">
        <v>93</v>
      </c>
    </row>
    <row r="116" spans="2:18" ht="16.5" thickBot="1" x14ac:dyDescent="0.3">
      <c r="B116" s="163"/>
      <c r="C116" s="164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48"/>
    </row>
    <row r="117" spans="2:18" ht="16.5" thickTop="1" x14ac:dyDescent="0.25">
      <c r="B117" s="181" t="s">
        <v>48</v>
      </c>
      <c r="C117" s="176"/>
      <c r="D117" s="174" t="s">
        <v>49</v>
      </c>
      <c r="E117" s="175"/>
      <c r="F117" s="175"/>
      <c r="G117" s="175"/>
      <c r="H117" s="175"/>
      <c r="I117" s="176"/>
      <c r="J117" s="176" t="s">
        <v>69</v>
      </c>
      <c r="K117" s="174" t="s">
        <v>50</v>
      </c>
      <c r="L117" s="175"/>
      <c r="M117" s="176"/>
      <c r="N117" s="174" t="s">
        <v>51</v>
      </c>
      <c r="O117" s="176"/>
      <c r="P117" s="36" t="s">
        <v>52</v>
      </c>
      <c r="Q117" s="158" t="s">
        <v>53</v>
      </c>
    </row>
    <row r="118" spans="2:18" x14ac:dyDescent="0.25">
      <c r="B118" s="182"/>
      <c r="C118" s="179"/>
      <c r="D118" s="177"/>
      <c r="E118" s="178"/>
      <c r="F118" s="178"/>
      <c r="G118" s="178"/>
      <c r="H118" s="178"/>
      <c r="I118" s="179"/>
      <c r="J118" s="179"/>
      <c r="K118" s="177"/>
      <c r="L118" s="178"/>
      <c r="M118" s="179"/>
      <c r="N118" s="177"/>
      <c r="O118" s="179"/>
      <c r="P118" s="37" t="s">
        <v>54</v>
      </c>
      <c r="Q118" s="159"/>
    </row>
    <row r="119" spans="2:18" ht="23.1" customHeight="1" x14ac:dyDescent="0.25">
      <c r="B119" s="165">
        <v>45453</v>
      </c>
      <c r="C119" s="166"/>
      <c r="D119" s="29" t="s">
        <v>58</v>
      </c>
      <c r="E119" s="30"/>
      <c r="F119" s="30"/>
      <c r="G119" s="30"/>
      <c r="H119" s="30"/>
      <c r="I119" s="31"/>
      <c r="J119" s="43"/>
      <c r="K119" s="167"/>
      <c r="L119" s="168"/>
      <c r="M119" s="169"/>
      <c r="N119" s="167"/>
      <c r="O119" s="169"/>
      <c r="P119" s="38" t="s">
        <v>52</v>
      </c>
      <c r="Q119" s="39">
        <v>1250</v>
      </c>
    </row>
    <row r="120" spans="2:18" ht="23.1" customHeight="1" x14ac:dyDescent="0.25">
      <c r="B120" s="172"/>
      <c r="C120" s="173"/>
      <c r="D120" s="29"/>
      <c r="E120" s="30"/>
      <c r="F120" s="30"/>
      <c r="G120" s="30"/>
      <c r="H120" s="30"/>
      <c r="I120" s="31"/>
      <c r="J120" s="43"/>
      <c r="K120" s="167"/>
      <c r="L120" s="168"/>
      <c r="M120" s="169"/>
      <c r="N120" s="167"/>
      <c r="O120" s="169"/>
      <c r="P120" s="38"/>
      <c r="Q120" s="39"/>
    </row>
    <row r="121" spans="2:18" ht="23.1" customHeight="1" thickBot="1" x14ac:dyDescent="0.3">
      <c r="B121" s="172"/>
      <c r="C121" s="173"/>
      <c r="D121" s="29"/>
      <c r="E121" s="30"/>
      <c r="F121" s="30"/>
      <c r="G121" s="30"/>
      <c r="H121" s="30"/>
      <c r="I121" s="31"/>
      <c r="J121" s="43"/>
      <c r="K121" s="167"/>
      <c r="L121" s="168"/>
      <c r="M121" s="169"/>
      <c r="N121" s="167">
        <v>0</v>
      </c>
      <c r="O121" s="169"/>
      <c r="P121" s="42"/>
      <c r="Q121" s="39">
        <f>Q120+K121-N121</f>
        <v>0</v>
      </c>
    </row>
    <row r="122" spans="2:18" ht="23.1" customHeight="1" thickTop="1" x14ac:dyDescent="0.25">
      <c r="B122" s="170"/>
      <c r="C122" s="171"/>
      <c r="D122" s="29"/>
      <c r="E122" s="30"/>
      <c r="F122" s="30"/>
      <c r="G122" s="30"/>
      <c r="H122" s="30"/>
      <c r="I122" s="31"/>
      <c r="J122" s="43"/>
      <c r="K122" s="167"/>
      <c r="L122" s="168"/>
      <c r="M122" s="169"/>
      <c r="N122" s="167">
        <v>0</v>
      </c>
      <c r="O122" s="169"/>
      <c r="P122" s="38"/>
      <c r="Q122" s="39">
        <f>Q121+K122-N122</f>
        <v>0</v>
      </c>
      <c r="R122" s="40"/>
    </row>
    <row r="123" spans="2:18" ht="23.1" customHeight="1" thickBot="1" x14ac:dyDescent="0.3">
      <c r="B123" s="170"/>
      <c r="C123" s="171"/>
      <c r="D123" s="29"/>
      <c r="E123" s="30"/>
      <c r="F123" s="30"/>
      <c r="G123" s="30"/>
      <c r="H123" s="30"/>
      <c r="I123" s="31"/>
      <c r="J123" s="43"/>
      <c r="K123" s="167"/>
      <c r="L123" s="168"/>
      <c r="M123" s="169"/>
      <c r="N123" s="167"/>
      <c r="O123" s="169"/>
      <c r="P123" s="38"/>
      <c r="Q123" s="39">
        <f>Q122+K123-O123</f>
        <v>0</v>
      </c>
      <c r="R123" s="41"/>
    </row>
    <row r="124" spans="2:18" ht="23.1" customHeight="1" thickTop="1" x14ac:dyDescent="0.25"/>
    <row r="125" spans="2:18" x14ac:dyDescent="0.25">
      <c r="B125" s="161" t="s">
        <v>57</v>
      </c>
      <c r="C125" s="162"/>
      <c r="D125" s="162"/>
      <c r="E125" s="162" t="s">
        <v>79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46" t="s">
        <v>94</v>
      </c>
    </row>
    <row r="126" spans="2:18" ht="16.5" thickBot="1" x14ac:dyDescent="0.3">
      <c r="B126" s="163"/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48"/>
    </row>
    <row r="127" spans="2:18" ht="16.5" thickTop="1" x14ac:dyDescent="0.25">
      <c r="B127" s="181" t="s">
        <v>48</v>
      </c>
      <c r="C127" s="176"/>
      <c r="D127" s="174" t="s">
        <v>49</v>
      </c>
      <c r="E127" s="175"/>
      <c r="F127" s="175"/>
      <c r="G127" s="175"/>
      <c r="H127" s="175"/>
      <c r="I127" s="176"/>
      <c r="J127" s="176" t="s">
        <v>69</v>
      </c>
      <c r="K127" s="174" t="s">
        <v>50</v>
      </c>
      <c r="L127" s="175"/>
      <c r="M127" s="176"/>
      <c r="N127" s="174" t="s">
        <v>51</v>
      </c>
      <c r="O127" s="176"/>
      <c r="P127" s="36" t="s">
        <v>52</v>
      </c>
      <c r="Q127" s="158" t="s">
        <v>53</v>
      </c>
    </row>
    <row r="128" spans="2:18" x14ac:dyDescent="0.25">
      <c r="B128" s="182"/>
      <c r="C128" s="179"/>
      <c r="D128" s="177"/>
      <c r="E128" s="178"/>
      <c r="F128" s="178"/>
      <c r="G128" s="178"/>
      <c r="H128" s="178"/>
      <c r="I128" s="179"/>
      <c r="J128" s="179"/>
      <c r="K128" s="177"/>
      <c r="L128" s="178"/>
      <c r="M128" s="179"/>
      <c r="N128" s="177"/>
      <c r="O128" s="179"/>
      <c r="P128" s="37" t="s">
        <v>54</v>
      </c>
      <c r="Q128" s="159"/>
    </row>
    <row r="129" spans="2:18" ht="23.1" customHeight="1" x14ac:dyDescent="0.25">
      <c r="B129" s="165">
        <v>45453</v>
      </c>
      <c r="C129" s="166"/>
      <c r="D129" s="29" t="s">
        <v>58</v>
      </c>
      <c r="E129" s="30"/>
      <c r="F129" s="30"/>
      <c r="G129" s="30"/>
      <c r="H129" s="30"/>
      <c r="I129" s="31"/>
      <c r="J129" s="43"/>
      <c r="K129" s="167"/>
      <c r="L129" s="168"/>
      <c r="M129" s="169"/>
      <c r="N129" s="167"/>
      <c r="O129" s="169"/>
      <c r="P129" s="38" t="s">
        <v>54</v>
      </c>
      <c r="Q129" s="39">
        <v>8000</v>
      </c>
    </row>
    <row r="130" spans="2:18" ht="23.1" customHeight="1" x14ac:dyDescent="0.25">
      <c r="B130" s="172"/>
      <c r="C130" s="173"/>
      <c r="D130" s="29"/>
      <c r="E130" s="30"/>
      <c r="F130" s="30"/>
      <c r="G130" s="30"/>
      <c r="H130" s="30"/>
      <c r="I130" s="31"/>
      <c r="J130" s="43"/>
      <c r="K130" s="167">
        <v>0</v>
      </c>
      <c r="L130" s="168"/>
      <c r="M130" s="169"/>
      <c r="N130" s="167"/>
      <c r="O130" s="169"/>
      <c r="P130" s="38"/>
      <c r="Q130" s="39"/>
    </row>
    <row r="131" spans="2:18" ht="23.1" customHeight="1" thickBot="1" x14ac:dyDescent="0.3">
      <c r="B131" s="172"/>
      <c r="C131" s="173"/>
      <c r="D131" s="29"/>
      <c r="E131" s="30"/>
      <c r="F131" s="30"/>
      <c r="G131" s="30"/>
      <c r="H131" s="30"/>
      <c r="I131" s="31"/>
      <c r="J131" s="43"/>
      <c r="K131" s="167"/>
      <c r="L131" s="168"/>
      <c r="M131" s="169"/>
      <c r="N131" s="167"/>
      <c r="O131" s="169"/>
      <c r="P131" s="42"/>
      <c r="Q131" s="39">
        <f>Q130+K131-O131</f>
        <v>0</v>
      </c>
    </row>
    <row r="132" spans="2:18" ht="23.1" customHeight="1" thickTop="1" x14ac:dyDescent="0.25">
      <c r="B132" s="170"/>
      <c r="C132" s="171"/>
      <c r="D132" s="29"/>
      <c r="E132" s="30"/>
      <c r="F132" s="30"/>
      <c r="G132" s="30"/>
      <c r="H132" s="30"/>
      <c r="I132" s="31"/>
      <c r="J132" s="43"/>
      <c r="K132" s="167"/>
      <c r="L132" s="168"/>
      <c r="M132" s="169"/>
      <c r="N132" s="167"/>
      <c r="O132" s="169"/>
      <c r="P132" s="38"/>
      <c r="Q132" s="39">
        <f>Q131+K132-O132</f>
        <v>0</v>
      </c>
      <c r="R132" s="40"/>
    </row>
    <row r="133" spans="2:18" ht="23.1" customHeight="1" thickBot="1" x14ac:dyDescent="0.3">
      <c r="B133" s="170"/>
      <c r="C133" s="171"/>
      <c r="D133" s="29"/>
      <c r="E133" s="30"/>
      <c r="F133" s="30"/>
      <c r="G133" s="30"/>
      <c r="H133" s="30"/>
      <c r="I133" s="31"/>
      <c r="J133" s="43"/>
      <c r="K133" s="167"/>
      <c r="L133" s="168"/>
      <c r="M133" s="169"/>
      <c r="N133" s="167"/>
      <c r="O133" s="169"/>
      <c r="P133" s="38"/>
      <c r="Q133" s="39">
        <f>Q132+K133-O133</f>
        <v>0</v>
      </c>
      <c r="R133" s="41"/>
    </row>
    <row r="134" spans="2:18" ht="7.5" customHeight="1" thickTop="1" x14ac:dyDescent="0.25">
      <c r="B134" s="35"/>
      <c r="C134" s="35"/>
      <c r="D134" s="64"/>
      <c r="E134" s="64"/>
      <c r="F134" s="64"/>
      <c r="G134" s="64"/>
      <c r="H134" s="64"/>
      <c r="I134" s="64"/>
      <c r="K134" s="69"/>
      <c r="L134" s="69"/>
      <c r="M134" s="69"/>
      <c r="N134" s="69"/>
      <c r="O134" s="69"/>
      <c r="Q134" s="70"/>
      <c r="R134" s="6"/>
    </row>
    <row r="135" spans="2:18" ht="23.25" customHeight="1" x14ac:dyDescent="0.25">
      <c r="B135" s="160" t="s">
        <v>56</v>
      </c>
      <c r="C135" s="160"/>
      <c r="D135" s="160"/>
      <c r="E135" s="160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</row>
    <row r="138" spans="2:18" x14ac:dyDescent="0.25">
      <c r="B138" s="161" t="s">
        <v>59</v>
      </c>
      <c r="C138" s="162"/>
      <c r="D138" s="162"/>
      <c r="E138" s="162" t="s">
        <v>63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46" t="s">
        <v>95</v>
      </c>
    </row>
    <row r="139" spans="2:18" ht="16.5" thickBot="1" x14ac:dyDescent="0.3">
      <c r="B139" s="163"/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48"/>
    </row>
    <row r="140" spans="2:18" ht="16.5" thickTop="1" x14ac:dyDescent="0.25">
      <c r="B140" s="181" t="s">
        <v>48</v>
      </c>
      <c r="C140" s="176"/>
      <c r="D140" s="174" t="s">
        <v>49</v>
      </c>
      <c r="E140" s="175"/>
      <c r="F140" s="175"/>
      <c r="G140" s="175"/>
      <c r="H140" s="175"/>
      <c r="I140" s="176"/>
      <c r="J140" s="176" t="s">
        <v>69</v>
      </c>
      <c r="K140" s="174" t="s">
        <v>50</v>
      </c>
      <c r="L140" s="175"/>
      <c r="M140" s="176"/>
      <c r="N140" s="174" t="s">
        <v>51</v>
      </c>
      <c r="O140" s="176"/>
      <c r="P140" s="36" t="s">
        <v>52</v>
      </c>
      <c r="Q140" s="158" t="s">
        <v>53</v>
      </c>
    </row>
    <row r="141" spans="2:18" x14ac:dyDescent="0.25">
      <c r="B141" s="182"/>
      <c r="C141" s="179"/>
      <c r="D141" s="177"/>
      <c r="E141" s="178"/>
      <c r="F141" s="178"/>
      <c r="G141" s="178"/>
      <c r="H141" s="178"/>
      <c r="I141" s="179"/>
      <c r="J141" s="179"/>
      <c r="K141" s="177"/>
      <c r="L141" s="178"/>
      <c r="M141" s="179"/>
      <c r="N141" s="177"/>
      <c r="O141" s="179"/>
      <c r="P141" s="37" t="s">
        <v>54</v>
      </c>
      <c r="Q141" s="159"/>
    </row>
    <row r="142" spans="2:18" ht="23.1" customHeight="1" x14ac:dyDescent="0.25">
      <c r="B142" s="165">
        <v>45453</v>
      </c>
      <c r="C142" s="166"/>
      <c r="D142" s="29" t="s">
        <v>58</v>
      </c>
      <c r="E142" s="30"/>
      <c r="F142" s="30"/>
      <c r="G142" s="30"/>
      <c r="H142" s="30"/>
      <c r="I142" s="31"/>
      <c r="J142" s="43"/>
      <c r="K142" s="167"/>
      <c r="L142" s="168"/>
      <c r="M142" s="169"/>
      <c r="N142" s="167"/>
      <c r="O142" s="169"/>
      <c r="P142" s="38" t="s">
        <v>54</v>
      </c>
      <c r="Q142" s="39">
        <v>8297.24</v>
      </c>
    </row>
    <row r="143" spans="2:18" ht="23.1" customHeight="1" x14ac:dyDescent="0.25">
      <c r="B143" s="172"/>
      <c r="C143" s="173"/>
      <c r="D143" s="29"/>
      <c r="E143" s="30"/>
      <c r="F143" s="30"/>
      <c r="G143" s="30"/>
      <c r="H143" s="30"/>
      <c r="I143" s="31"/>
      <c r="J143" s="43"/>
      <c r="K143" s="167"/>
      <c r="L143" s="168"/>
      <c r="M143" s="169"/>
      <c r="N143" s="167"/>
      <c r="O143" s="169"/>
      <c r="P143" s="38"/>
      <c r="Q143" s="39"/>
    </row>
    <row r="144" spans="2:18" ht="23.1" customHeight="1" thickBot="1" x14ac:dyDescent="0.3">
      <c r="B144" s="172"/>
      <c r="C144" s="173"/>
      <c r="D144" s="29"/>
      <c r="E144" s="30"/>
      <c r="F144" s="30"/>
      <c r="G144" s="30"/>
      <c r="H144" s="30"/>
      <c r="I144" s="31"/>
      <c r="J144" s="43"/>
      <c r="K144" s="167"/>
      <c r="L144" s="168"/>
      <c r="M144" s="169"/>
      <c r="N144" s="167"/>
      <c r="O144" s="169"/>
      <c r="P144" s="42"/>
      <c r="Q144" s="39">
        <f t="shared" ref="Q144:Q146" si="3">Q143+K144-O144</f>
        <v>0</v>
      </c>
    </row>
    <row r="145" spans="2:18" ht="23.1" customHeight="1" thickTop="1" x14ac:dyDescent="0.25">
      <c r="B145" s="170"/>
      <c r="C145" s="171"/>
      <c r="D145" s="29"/>
      <c r="E145" s="30"/>
      <c r="F145" s="30"/>
      <c r="G145" s="30"/>
      <c r="H145" s="30"/>
      <c r="I145" s="31"/>
      <c r="J145" s="43"/>
      <c r="K145" s="167"/>
      <c r="L145" s="168"/>
      <c r="M145" s="169"/>
      <c r="N145" s="167"/>
      <c r="O145" s="169"/>
      <c r="P145" s="38"/>
      <c r="Q145" s="39">
        <f t="shared" si="3"/>
        <v>0</v>
      </c>
      <c r="R145" s="40"/>
    </row>
    <row r="146" spans="2:18" ht="23.1" customHeight="1" thickBot="1" x14ac:dyDescent="0.3">
      <c r="B146" s="170"/>
      <c r="C146" s="171"/>
      <c r="D146" s="29"/>
      <c r="E146" s="30"/>
      <c r="F146" s="30"/>
      <c r="G146" s="30"/>
      <c r="H146" s="30"/>
      <c r="I146" s="31"/>
      <c r="J146" s="43"/>
      <c r="K146" s="167"/>
      <c r="L146" s="168"/>
      <c r="M146" s="169"/>
      <c r="N146" s="167"/>
      <c r="O146" s="169"/>
      <c r="P146" s="38"/>
      <c r="Q146" s="39">
        <f t="shared" si="3"/>
        <v>0</v>
      </c>
      <c r="R146" s="41"/>
    </row>
    <row r="147" spans="2:18" ht="23.1" customHeight="1" thickTop="1" x14ac:dyDescent="0.25"/>
    <row r="148" spans="2:18" x14ac:dyDescent="0.25">
      <c r="B148" s="161" t="s">
        <v>59</v>
      </c>
      <c r="C148" s="162"/>
      <c r="D148" s="162"/>
      <c r="E148" s="162" t="s">
        <v>64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46" t="s">
        <v>96</v>
      </c>
    </row>
    <row r="149" spans="2:18" ht="16.5" thickBot="1" x14ac:dyDescent="0.3">
      <c r="B149" s="163"/>
      <c r="C149" s="164"/>
      <c r="D149" s="164"/>
      <c r="E149" s="164"/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  <c r="Q149" s="148"/>
    </row>
    <row r="150" spans="2:18" ht="16.5" thickTop="1" x14ac:dyDescent="0.25">
      <c r="B150" s="181" t="s">
        <v>48</v>
      </c>
      <c r="C150" s="176"/>
      <c r="D150" s="174" t="s">
        <v>49</v>
      </c>
      <c r="E150" s="175"/>
      <c r="F150" s="175"/>
      <c r="G150" s="175"/>
      <c r="H150" s="175"/>
      <c r="I150" s="176"/>
      <c r="J150" s="176" t="s">
        <v>69</v>
      </c>
      <c r="K150" s="174" t="s">
        <v>50</v>
      </c>
      <c r="L150" s="175"/>
      <c r="M150" s="176"/>
      <c r="N150" s="174" t="s">
        <v>51</v>
      </c>
      <c r="O150" s="176"/>
      <c r="P150" s="36" t="s">
        <v>52</v>
      </c>
      <c r="Q150" s="158" t="s">
        <v>53</v>
      </c>
    </row>
    <row r="151" spans="2:18" x14ac:dyDescent="0.25">
      <c r="B151" s="182"/>
      <c r="C151" s="179"/>
      <c r="D151" s="177"/>
      <c r="E151" s="178"/>
      <c r="F151" s="178"/>
      <c r="G151" s="178"/>
      <c r="H151" s="178"/>
      <c r="I151" s="179"/>
      <c r="J151" s="179"/>
      <c r="K151" s="177"/>
      <c r="L151" s="178"/>
      <c r="M151" s="179"/>
      <c r="N151" s="177"/>
      <c r="O151" s="179"/>
      <c r="P151" s="37" t="s">
        <v>54</v>
      </c>
      <c r="Q151" s="159"/>
    </row>
    <row r="152" spans="2:18" ht="23.1" customHeight="1" x14ac:dyDescent="0.25">
      <c r="B152" s="165">
        <v>45453</v>
      </c>
      <c r="C152" s="166"/>
      <c r="D152" s="29" t="s">
        <v>58</v>
      </c>
      <c r="E152" s="30"/>
      <c r="F152" s="30"/>
      <c r="G152" s="30"/>
      <c r="H152" s="30"/>
      <c r="I152" s="31"/>
      <c r="J152" s="43"/>
      <c r="K152" s="167"/>
      <c r="L152" s="168"/>
      <c r="M152" s="169"/>
      <c r="N152" s="167"/>
      <c r="O152" s="169"/>
      <c r="P152" s="38" t="s">
        <v>54</v>
      </c>
      <c r="Q152" s="39">
        <v>105.02</v>
      </c>
    </row>
    <row r="153" spans="2:18" ht="23.1" customHeight="1" x14ac:dyDescent="0.25">
      <c r="B153" s="172"/>
      <c r="C153" s="173"/>
      <c r="D153" s="29"/>
      <c r="E153" s="30"/>
      <c r="F153" s="30"/>
      <c r="G153" s="30"/>
      <c r="H153" s="30"/>
      <c r="I153" s="31"/>
      <c r="J153" s="43"/>
      <c r="K153" s="167"/>
      <c r="L153" s="168"/>
      <c r="M153" s="169"/>
      <c r="N153" s="167"/>
      <c r="O153" s="169"/>
      <c r="P153" s="38"/>
      <c r="Q153" s="39"/>
    </row>
    <row r="154" spans="2:18" ht="23.1" customHeight="1" thickBot="1" x14ac:dyDescent="0.3">
      <c r="B154" s="172"/>
      <c r="C154" s="173"/>
      <c r="D154" s="29"/>
      <c r="E154" s="30"/>
      <c r="F154" s="30"/>
      <c r="G154" s="30"/>
      <c r="H154" s="30"/>
      <c r="I154" s="31"/>
      <c r="J154" s="43"/>
      <c r="K154" s="167"/>
      <c r="L154" s="168"/>
      <c r="M154" s="169"/>
      <c r="N154" s="167">
        <v>0</v>
      </c>
      <c r="O154" s="169"/>
      <c r="P154" s="42"/>
      <c r="Q154" s="39">
        <f>Q153+K154-N154</f>
        <v>0</v>
      </c>
    </row>
    <row r="155" spans="2:18" ht="23.1" customHeight="1" thickTop="1" x14ac:dyDescent="0.25">
      <c r="B155" s="170"/>
      <c r="C155" s="171"/>
      <c r="D155" s="29"/>
      <c r="E155" s="30"/>
      <c r="F155" s="30"/>
      <c r="G155" s="30"/>
      <c r="H155" s="30"/>
      <c r="I155" s="31"/>
      <c r="J155" s="43"/>
      <c r="K155" s="167"/>
      <c r="L155" s="168"/>
      <c r="M155" s="169"/>
      <c r="N155" s="167">
        <v>0</v>
      </c>
      <c r="O155" s="169"/>
      <c r="P155" s="38"/>
      <c r="Q155" s="39">
        <f>Q154+K155-N155</f>
        <v>0</v>
      </c>
      <c r="R155" s="40"/>
    </row>
    <row r="156" spans="2:18" ht="23.1" customHeight="1" thickBot="1" x14ac:dyDescent="0.3">
      <c r="B156" s="170"/>
      <c r="C156" s="171"/>
      <c r="D156" s="29"/>
      <c r="E156" s="30"/>
      <c r="F156" s="30"/>
      <c r="G156" s="30"/>
      <c r="H156" s="30"/>
      <c r="I156" s="31"/>
      <c r="J156" s="43"/>
      <c r="K156" s="167"/>
      <c r="L156" s="168"/>
      <c r="M156" s="169"/>
      <c r="N156" s="167"/>
      <c r="O156" s="169"/>
      <c r="P156" s="38"/>
      <c r="Q156" s="39">
        <f>Q155+K156-O156</f>
        <v>0</v>
      </c>
      <c r="R156" s="41"/>
    </row>
    <row r="157" spans="2:18" ht="23.1" customHeight="1" thickTop="1" x14ac:dyDescent="0.25"/>
    <row r="158" spans="2:18" x14ac:dyDescent="0.25">
      <c r="B158" s="161" t="s">
        <v>59</v>
      </c>
      <c r="C158" s="162"/>
      <c r="D158" s="162"/>
      <c r="E158" s="162" t="s">
        <v>61</v>
      </c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80" t="s">
        <v>127</v>
      </c>
    </row>
    <row r="159" spans="2:18" ht="16.5" thickBot="1" x14ac:dyDescent="0.3">
      <c r="B159" s="163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48"/>
    </row>
    <row r="160" spans="2:18" ht="16.5" thickTop="1" x14ac:dyDescent="0.25">
      <c r="B160" s="181" t="s">
        <v>48</v>
      </c>
      <c r="C160" s="176"/>
      <c r="D160" s="174" t="s">
        <v>49</v>
      </c>
      <c r="E160" s="175"/>
      <c r="F160" s="175"/>
      <c r="G160" s="175"/>
      <c r="H160" s="175"/>
      <c r="I160" s="176"/>
      <c r="J160" s="176" t="s">
        <v>69</v>
      </c>
      <c r="K160" s="174" t="s">
        <v>50</v>
      </c>
      <c r="L160" s="175"/>
      <c r="M160" s="176"/>
      <c r="N160" s="174" t="s">
        <v>51</v>
      </c>
      <c r="O160" s="176"/>
      <c r="P160" s="36" t="s">
        <v>52</v>
      </c>
      <c r="Q160" s="158" t="s">
        <v>53</v>
      </c>
    </row>
    <row r="161" spans="2:18" x14ac:dyDescent="0.25">
      <c r="B161" s="182"/>
      <c r="C161" s="179"/>
      <c r="D161" s="177"/>
      <c r="E161" s="178"/>
      <c r="F161" s="178"/>
      <c r="G161" s="178"/>
      <c r="H161" s="178"/>
      <c r="I161" s="179"/>
      <c r="J161" s="179"/>
      <c r="K161" s="177"/>
      <c r="L161" s="178"/>
      <c r="M161" s="179"/>
      <c r="N161" s="177"/>
      <c r="O161" s="179"/>
      <c r="P161" s="37" t="s">
        <v>54</v>
      </c>
      <c r="Q161" s="159"/>
    </row>
    <row r="162" spans="2:18" ht="23.1" customHeight="1" x14ac:dyDescent="0.25">
      <c r="B162" s="165">
        <v>45453</v>
      </c>
      <c r="C162" s="166"/>
      <c r="D162" s="29" t="s">
        <v>58</v>
      </c>
      <c r="E162" s="30"/>
      <c r="F162" s="30"/>
      <c r="G162" s="30"/>
      <c r="H162" s="30"/>
      <c r="I162" s="31"/>
      <c r="J162" s="43"/>
      <c r="K162" s="167"/>
      <c r="L162" s="168"/>
      <c r="M162" s="169"/>
      <c r="N162" s="167"/>
      <c r="O162" s="169"/>
      <c r="P162" s="38" t="s">
        <v>52</v>
      </c>
      <c r="Q162" s="39">
        <v>360.83</v>
      </c>
    </row>
    <row r="163" spans="2:18" ht="23.1" customHeight="1" x14ac:dyDescent="0.25">
      <c r="B163" s="172"/>
      <c r="C163" s="173"/>
      <c r="D163" s="29"/>
      <c r="E163" s="30"/>
      <c r="F163" s="30"/>
      <c r="G163" s="30"/>
      <c r="H163" s="30"/>
      <c r="I163" s="31"/>
      <c r="J163" s="43"/>
      <c r="K163" s="167">
        <v>0</v>
      </c>
      <c r="L163" s="168"/>
      <c r="M163" s="169"/>
      <c r="N163" s="167"/>
      <c r="O163" s="169"/>
      <c r="P163" s="38"/>
      <c r="Q163" s="39"/>
    </row>
    <row r="164" spans="2:18" ht="23.1" customHeight="1" thickBot="1" x14ac:dyDescent="0.3">
      <c r="B164" s="172"/>
      <c r="C164" s="173"/>
      <c r="D164" s="29"/>
      <c r="E164" s="30"/>
      <c r="F164" s="30"/>
      <c r="G164" s="30"/>
      <c r="H164" s="30"/>
      <c r="I164" s="31"/>
      <c r="J164" s="43"/>
      <c r="K164" s="167"/>
      <c r="L164" s="168"/>
      <c r="M164" s="169"/>
      <c r="N164" s="167"/>
      <c r="O164" s="169"/>
      <c r="P164" s="42"/>
      <c r="Q164" s="39">
        <f>Q163+K164-O164</f>
        <v>0</v>
      </c>
    </row>
    <row r="165" spans="2:18" ht="23.1" customHeight="1" thickTop="1" x14ac:dyDescent="0.25">
      <c r="B165" s="170"/>
      <c r="C165" s="171"/>
      <c r="D165" s="29"/>
      <c r="E165" s="30"/>
      <c r="F165" s="30"/>
      <c r="G165" s="30"/>
      <c r="H165" s="30"/>
      <c r="I165" s="31"/>
      <c r="J165" s="43"/>
      <c r="K165" s="167"/>
      <c r="L165" s="168"/>
      <c r="M165" s="169"/>
      <c r="N165" s="167"/>
      <c r="O165" s="169"/>
      <c r="P165" s="38"/>
      <c r="Q165" s="39">
        <f>Q164+K165-O165</f>
        <v>0</v>
      </c>
      <c r="R165" s="40"/>
    </row>
    <row r="166" spans="2:18" ht="23.1" customHeight="1" thickBot="1" x14ac:dyDescent="0.3">
      <c r="B166" s="170"/>
      <c r="C166" s="171"/>
      <c r="D166" s="29"/>
      <c r="E166" s="30"/>
      <c r="F166" s="30"/>
      <c r="G166" s="30"/>
      <c r="H166" s="30"/>
      <c r="I166" s="31"/>
      <c r="J166" s="43"/>
      <c r="K166" s="167"/>
      <c r="L166" s="168"/>
      <c r="M166" s="169"/>
      <c r="N166" s="167"/>
      <c r="O166" s="169"/>
      <c r="P166" s="38"/>
      <c r="Q166" s="39">
        <f>Q165+K166-O166</f>
        <v>0</v>
      </c>
      <c r="R166" s="41"/>
    </row>
    <row r="167" spans="2:18" ht="9" customHeight="1" thickTop="1" x14ac:dyDescent="0.25">
      <c r="B167" s="35"/>
      <c r="C167" s="35"/>
      <c r="D167" s="64"/>
      <c r="E167" s="64"/>
      <c r="F167" s="64"/>
      <c r="G167" s="64"/>
      <c r="H167" s="64"/>
      <c r="I167" s="64"/>
      <c r="K167" s="69"/>
      <c r="L167" s="69"/>
      <c r="M167" s="69"/>
      <c r="N167" s="69"/>
      <c r="O167" s="69"/>
      <c r="Q167" s="70"/>
      <c r="R167" s="6"/>
    </row>
    <row r="168" spans="2:18" ht="23.25" customHeight="1" x14ac:dyDescent="0.25">
      <c r="B168" s="160" t="s">
        <v>56</v>
      </c>
      <c r="C168" s="160"/>
      <c r="D168" s="160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</row>
    <row r="171" spans="2:18" x14ac:dyDescent="0.25">
      <c r="B171" s="161" t="s">
        <v>59</v>
      </c>
      <c r="C171" s="162"/>
      <c r="D171" s="162"/>
      <c r="E171" s="162" t="s">
        <v>65</v>
      </c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46" t="s">
        <v>97</v>
      </c>
    </row>
    <row r="172" spans="2:18" ht="16.5" thickBot="1" x14ac:dyDescent="0.3">
      <c r="B172" s="163"/>
      <c r="C172" s="164"/>
      <c r="D172" s="164"/>
      <c r="E172" s="164"/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48"/>
    </row>
    <row r="173" spans="2:18" ht="16.5" thickTop="1" x14ac:dyDescent="0.25">
      <c r="B173" s="181" t="s">
        <v>48</v>
      </c>
      <c r="C173" s="176"/>
      <c r="D173" s="174" t="s">
        <v>49</v>
      </c>
      <c r="E173" s="175"/>
      <c r="F173" s="175"/>
      <c r="G173" s="175"/>
      <c r="H173" s="175"/>
      <c r="I173" s="176"/>
      <c r="J173" s="176" t="s">
        <v>69</v>
      </c>
      <c r="K173" s="174" t="s">
        <v>50</v>
      </c>
      <c r="L173" s="175"/>
      <c r="M173" s="176"/>
      <c r="N173" s="174" t="s">
        <v>51</v>
      </c>
      <c r="O173" s="176"/>
      <c r="P173" s="36" t="s">
        <v>52</v>
      </c>
      <c r="Q173" s="158" t="s">
        <v>53</v>
      </c>
    </row>
    <row r="174" spans="2:18" x14ac:dyDescent="0.25">
      <c r="B174" s="182"/>
      <c r="C174" s="179"/>
      <c r="D174" s="177"/>
      <c r="E174" s="178"/>
      <c r="F174" s="178"/>
      <c r="G174" s="178"/>
      <c r="H174" s="178"/>
      <c r="I174" s="179"/>
      <c r="J174" s="179"/>
      <c r="K174" s="177"/>
      <c r="L174" s="178"/>
      <c r="M174" s="179"/>
      <c r="N174" s="177"/>
      <c r="O174" s="179"/>
      <c r="P174" s="37" t="s">
        <v>54</v>
      </c>
      <c r="Q174" s="159"/>
    </row>
    <row r="175" spans="2:18" ht="23.1" customHeight="1" x14ac:dyDescent="0.25">
      <c r="B175" s="165">
        <v>45453</v>
      </c>
      <c r="C175" s="166"/>
      <c r="D175" s="29" t="s">
        <v>58</v>
      </c>
      <c r="E175" s="30"/>
      <c r="F175" s="30"/>
      <c r="G175" s="30"/>
      <c r="H175" s="30"/>
      <c r="I175" s="31"/>
      <c r="J175" s="43"/>
      <c r="K175" s="167"/>
      <c r="L175" s="168"/>
      <c r="M175" s="169"/>
      <c r="N175" s="167"/>
      <c r="O175" s="169"/>
      <c r="P175" s="38" t="s">
        <v>54</v>
      </c>
      <c r="Q175" s="39">
        <v>209.52</v>
      </c>
    </row>
    <row r="176" spans="2:18" ht="23.1" customHeight="1" x14ac:dyDescent="0.25">
      <c r="B176" s="172"/>
      <c r="C176" s="173"/>
      <c r="D176" s="29"/>
      <c r="E176" s="30"/>
      <c r="F176" s="30"/>
      <c r="G176" s="30"/>
      <c r="H176" s="30"/>
      <c r="I176" s="31"/>
      <c r="J176" s="43"/>
      <c r="K176" s="167">
        <v>0</v>
      </c>
      <c r="L176" s="168"/>
      <c r="M176" s="169"/>
      <c r="N176" s="167"/>
      <c r="O176" s="169"/>
      <c r="P176" s="38"/>
      <c r="Q176" s="39"/>
    </row>
    <row r="177" spans="2:18" ht="23.1" customHeight="1" thickBot="1" x14ac:dyDescent="0.3">
      <c r="B177" s="172"/>
      <c r="C177" s="173"/>
      <c r="D177" s="29"/>
      <c r="E177" s="30"/>
      <c r="F177" s="30"/>
      <c r="G177" s="30"/>
      <c r="H177" s="30"/>
      <c r="I177" s="31"/>
      <c r="J177" s="43"/>
      <c r="K177" s="167"/>
      <c r="L177" s="168"/>
      <c r="M177" s="169"/>
      <c r="N177" s="167"/>
      <c r="O177" s="169"/>
      <c r="P177" s="42"/>
      <c r="Q177" s="39">
        <f>Q176+K177-O177</f>
        <v>0</v>
      </c>
    </row>
    <row r="178" spans="2:18" ht="23.1" customHeight="1" thickTop="1" x14ac:dyDescent="0.25">
      <c r="B178" s="170"/>
      <c r="C178" s="171"/>
      <c r="D178" s="29"/>
      <c r="E178" s="30"/>
      <c r="F178" s="30"/>
      <c r="G178" s="30"/>
      <c r="H178" s="30"/>
      <c r="I178" s="31"/>
      <c r="J178" s="43"/>
      <c r="K178" s="167"/>
      <c r="L178" s="168"/>
      <c r="M178" s="169"/>
      <c r="N178" s="167"/>
      <c r="O178" s="169"/>
      <c r="P178" s="38"/>
      <c r="Q178" s="39">
        <f>Q177+K178-O178</f>
        <v>0</v>
      </c>
      <c r="R178" s="40"/>
    </row>
    <row r="179" spans="2:18" ht="23.1" customHeight="1" thickBot="1" x14ac:dyDescent="0.3">
      <c r="B179" s="170"/>
      <c r="C179" s="171"/>
      <c r="D179" s="29"/>
      <c r="E179" s="30"/>
      <c r="F179" s="30"/>
      <c r="G179" s="30"/>
      <c r="H179" s="30"/>
      <c r="I179" s="31"/>
      <c r="J179" s="43"/>
      <c r="K179" s="167"/>
      <c r="L179" s="168"/>
      <c r="M179" s="169"/>
      <c r="N179" s="167"/>
      <c r="O179" s="169"/>
      <c r="P179" s="38"/>
      <c r="Q179" s="39">
        <f>Q178+K179-O179</f>
        <v>0</v>
      </c>
      <c r="R179" s="41"/>
    </row>
    <row r="180" spans="2:18" ht="23.1" customHeight="1" thickTop="1" x14ac:dyDescent="0.25"/>
    <row r="181" spans="2:18" x14ac:dyDescent="0.25">
      <c r="B181" s="161" t="s">
        <v>59</v>
      </c>
      <c r="C181" s="162"/>
      <c r="D181" s="162"/>
      <c r="E181" s="162" t="s">
        <v>62</v>
      </c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80" t="s">
        <v>128</v>
      </c>
    </row>
    <row r="182" spans="2:18" ht="16.5" thickBot="1" x14ac:dyDescent="0.3">
      <c r="B182" s="163"/>
      <c r="C182" s="164"/>
      <c r="D182" s="164"/>
      <c r="E182" s="164"/>
      <c r="F182" s="164"/>
      <c r="G182" s="164"/>
      <c r="H182" s="164"/>
      <c r="I182" s="164"/>
      <c r="J182" s="164"/>
      <c r="K182" s="164"/>
      <c r="L182" s="164"/>
      <c r="M182" s="164"/>
      <c r="N182" s="164"/>
      <c r="O182" s="164"/>
      <c r="P182" s="164"/>
      <c r="Q182" s="148"/>
    </row>
    <row r="183" spans="2:18" ht="16.5" thickTop="1" x14ac:dyDescent="0.25">
      <c r="B183" s="181" t="s">
        <v>48</v>
      </c>
      <c r="C183" s="176"/>
      <c r="D183" s="174" t="s">
        <v>49</v>
      </c>
      <c r="E183" s="175"/>
      <c r="F183" s="175"/>
      <c r="G183" s="175"/>
      <c r="H183" s="175"/>
      <c r="I183" s="176"/>
      <c r="J183" s="176" t="s">
        <v>69</v>
      </c>
      <c r="K183" s="174" t="s">
        <v>50</v>
      </c>
      <c r="L183" s="175"/>
      <c r="M183" s="176"/>
      <c r="N183" s="174" t="s">
        <v>51</v>
      </c>
      <c r="O183" s="176"/>
      <c r="P183" s="36" t="s">
        <v>52</v>
      </c>
      <c r="Q183" s="158" t="s">
        <v>53</v>
      </c>
    </row>
    <row r="184" spans="2:18" x14ac:dyDescent="0.25">
      <c r="B184" s="182"/>
      <c r="C184" s="179"/>
      <c r="D184" s="177"/>
      <c r="E184" s="178"/>
      <c r="F184" s="178"/>
      <c r="G184" s="178"/>
      <c r="H184" s="178"/>
      <c r="I184" s="179"/>
      <c r="J184" s="179"/>
      <c r="K184" s="177"/>
      <c r="L184" s="178"/>
      <c r="M184" s="179"/>
      <c r="N184" s="177"/>
      <c r="O184" s="179"/>
      <c r="P184" s="37" t="s">
        <v>54</v>
      </c>
      <c r="Q184" s="159"/>
    </row>
    <row r="185" spans="2:18" ht="23.1" customHeight="1" x14ac:dyDescent="0.25">
      <c r="B185" s="165">
        <v>45453</v>
      </c>
      <c r="C185" s="166"/>
      <c r="D185" s="29" t="s">
        <v>58</v>
      </c>
      <c r="E185" s="30"/>
      <c r="F185" s="30"/>
      <c r="G185" s="30"/>
      <c r="H185" s="30"/>
      <c r="I185" s="31"/>
      <c r="J185" s="43"/>
      <c r="K185" s="167"/>
      <c r="L185" s="168"/>
      <c r="M185" s="169"/>
      <c r="N185" s="167"/>
      <c r="O185" s="169"/>
      <c r="P185" s="38" t="s">
        <v>52</v>
      </c>
      <c r="Q185" s="39">
        <v>719.85</v>
      </c>
    </row>
    <row r="186" spans="2:18" ht="23.1" customHeight="1" x14ac:dyDescent="0.25">
      <c r="B186" s="172"/>
      <c r="C186" s="173"/>
      <c r="D186" s="29"/>
      <c r="E186" s="30"/>
      <c r="F186" s="30"/>
      <c r="G186" s="30"/>
      <c r="H186" s="30"/>
      <c r="I186" s="31"/>
      <c r="J186" s="43"/>
      <c r="K186" s="167"/>
      <c r="L186" s="168"/>
      <c r="M186" s="169"/>
      <c r="N186" s="167"/>
      <c r="O186" s="169"/>
      <c r="P186" s="38"/>
      <c r="Q186" s="39"/>
    </row>
    <row r="187" spans="2:18" ht="23.1" customHeight="1" thickBot="1" x14ac:dyDescent="0.3">
      <c r="B187" s="172"/>
      <c r="C187" s="173"/>
      <c r="D187" s="29"/>
      <c r="E187" s="30"/>
      <c r="F187" s="30"/>
      <c r="G187" s="30"/>
      <c r="H187" s="30"/>
      <c r="I187" s="31"/>
      <c r="J187" s="43"/>
      <c r="K187" s="167"/>
      <c r="L187" s="168"/>
      <c r="M187" s="169"/>
      <c r="N187" s="167"/>
      <c r="O187" s="169"/>
      <c r="P187" s="42"/>
      <c r="Q187" s="39">
        <f t="shared" ref="Q187:Q189" si="4">Q186+K187-O187</f>
        <v>0</v>
      </c>
    </row>
    <row r="188" spans="2:18" ht="23.1" customHeight="1" thickTop="1" x14ac:dyDescent="0.25">
      <c r="B188" s="170"/>
      <c r="C188" s="171"/>
      <c r="D188" s="29"/>
      <c r="E188" s="30"/>
      <c r="F188" s="30"/>
      <c r="G188" s="30"/>
      <c r="H188" s="30"/>
      <c r="I188" s="31"/>
      <c r="J188" s="43"/>
      <c r="K188" s="167"/>
      <c r="L188" s="168"/>
      <c r="M188" s="169"/>
      <c r="N188" s="167"/>
      <c r="O188" s="169"/>
      <c r="P188" s="38"/>
      <c r="Q188" s="39">
        <f t="shared" si="4"/>
        <v>0</v>
      </c>
      <c r="R188" s="40"/>
    </row>
    <row r="189" spans="2:18" ht="23.1" customHeight="1" thickBot="1" x14ac:dyDescent="0.3">
      <c r="B189" s="170"/>
      <c r="C189" s="171"/>
      <c r="D189" s="29"/>
      <c r="E189" s="30"/>
      <c r="F189" s="30"/>
      <c r="G189" s="30"/>
      <c r="H189" s="30"/>
      <c r="I189" s="31"/>
      <c r="J189" s="43"/>
      <c r="K189" s="167"/>
      <c r="L189" s="168"/>
      <c r="M189" s="169"/>
      <c r="N189" s="167"/>
      <c r="O189" s="169"/>
      <c r="P189" s="38"/>
      <c r="Q189" s="39">
        <f t="shared" si="4"/>
        <v>0</v>
      </c>
      <c r="R189" s="41"/>
    </row>
    <row r="190" spans="2:18" ht="23.1" customHeight="1" thickTop="1" x14ac:dyDescent="0.25">
      <c r="B190" s="66"/>
      <c r="C190" s="66"/>
      <c r="D190" s="30"/>
      <c r="E190" s="30"/>
      <c r="F190" s="30"/>
      <c r="G190" s="30"/>
      <c r="H190" s="30"/>
      <c r="I190" s="30"/>
      <c r="J190" s="67"/>
      <c r="K190" s="63"/>
      <c r="L190" s="63"/>
      <c r="M190" s="63"/>
      <c r="N190" s="63"/>
      <c r="O190" s="63"/>
      <c r="P190" s="67"/>
      <c r="Q190" s="68"/>
      <c r="R190" s="6"/>
    </row>
    <row r="191" spans="2:18" x14ac:dyDescent="0.25">
      <c r="B191" s="161" t="s">
        <v>59</v>
      </c>
      <c r="C191" s="162"/>
      <c r="D191" s="162"/>
      <c r="E191" s="162" t="s">
        <v>80</v>
      </c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46" t="s">
        <v>98</v>
      </c>
    </row>
    <row r="192" spans="2:18" ht="16.5" thickBot="1" x14ac:dyDescent="0.3">
      <c r="B192" s="163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48"/>
    </row>
    <row r="193" spans="2:18" ht="16.5" thickTop="1" x14ac:dyDescent="0.25">
      <c r="B193" s="181" t="s">
        <v>48</v>
      </c>
      <c r="C193" s="176"/>
      <c r="D193" s="174" t="s">
        <v>49</v>
      </c>
      <c r="E193" s="175"/>
      <c r="F193" s="175"/>
      <c r="G193" s="175"/>
      <c r="H193" s="175"/>
      <c r="I193" s="176"/>
      <c r="J193" s="176" t="s">
        <v>69</v>
      </c>
      <c r="K193" s="174" t="s">
        <v>50</v>
      </c>
      <c r="L193" s="175"/>
      <c r="M193" s="176"/>
      <c r="N193" s="174" t="s">
        <v>51</v>
      </c>
      <c r="O193" s="176"/>
      <c r="P193" s="36" t="s">
        <v>52</v>
      </c>
      <c r="Q193" s="158" t="s">
        <v>53</v>
      </c>
    </row>
    <row r="194" spans="2:18" x14ac:dyDescent="0.25">
      <c r="B194" s="182"/>
      <c r="C194" s="179"/>
      <c r="D194" s="177"/>
      <c r="E194" s="178"/>
      <c r="F194" s="178"/>
      <c r="G194" s="178"/>
      <c r="H194" s="178"/>
      <c r="I194" s="179"/>
      <c r="J194" s="179"/>
      <c r="K194" s="177"/>
      <c r="L194" s="178"/>
      <c r="M194" s="179"/>
      <c r="N194" s="177"/>
      <c r="O194" s="179"/>
      <c r="P194" s="37" t="s">
        <v>54</v>
      </c>
      <c r="Q194" s="159"/>
    </row>
    <row r="195" spans="2:18" ht="23.1" customHeight="1" x14ac:dyDescent="0.25">
      <c r="B195" s="165">
        <v>45453</v>
      </c>
      <c r="C195" s="166"/>
      <c r="D195" s="29" t="s">
        <v>58</v>
      </c>
      <c r="E195" s="30"/>
      <c r="F195" s="30"/>
      <c r="G195" s="30"/>
      <c r="H195" s="30"/>
      <c r="I195" s="31"/>
      <c r="J195" s="43"/>
      <c r="K195" s="167"/>
      <c r="L195" s="168"/>
      <c r="M195" s="169"/>
      <c r="N195" s="167"/>
      <c r="O195" s="169"/>
      <c r="P195" s="38" t="s">
        <v>54</v>
      </c>
      <c r="Q195" s="39">
        <v>9674.48</v>
      </c>
    </row>
    <row r="196" spans="2:18" ht="23.1" customHeight="1" x14ac:dyDescent="0.25">
      <c r="B196" s="172"/>
      <c r="C196" s="173"/>
      <c r="D196" s="29"/>
      <c r="E196" s="30"/>
      <c r="F196" s="30"/>
      <c r="G196" s="30"/>
      <c r="H196" s="30"/>
      <c r="I196" s="31"/>
      <c r="J196" s="43"/>
      <c r="K196" s="167"/>
      <c r="L196" s="168"/>
      <c r="M196" s="169"/>
      <c r="N196" s="167"/>
      <c r="O196" s="169"/>
      <c r="P196" s="38"/>
      <c r="Q196" s="39"/>
    </row>
    <row r="197" spans="2:18" ht="23.1" customHeight="1" thickBot="1" x14ac:dyDescent="0.3">
      <c r="B197" s="172"/>
      <c r="C197" s="173"/>
      <c r="D197" s="29"/>
      <c r="E197" s="30"/>
      <c r="F197" s="30"/>
      <c r="G197" s="30"/>
      <c r="H197" s="30"/>
      <c r="I197" s="31"/>
      <c r="J197" s="43"/>
      <c r="K197" s="167"/>
      <c r="L197" s="168"/>
      <c r="M197" s="169"/>
      <c r="N197" s="167"/>
      <c r="O197" s="169"/>
      <c r="P197" s="42"/>
      <c r="Q197" s="39">
        <f t="shared" ref="Q197:Q199" si="5">Q196+K197-O197</f>
        <v>0</v>
      </c>
    </row>
    <row r="198" spans="2:18" ht="23.1" customHeight="1" thickTop="1" x14ac:dyDescent="0.25">
      <c r="B198" s="170"/>
      <c r="C198" s="171"/>
      <c r="D198" s="29"/>
      <c r="E198" s="30"/>
      <c r="F198" s="30"/>
      <c r="G198" s="30"/>
      <c r="H198" s="30"/>
      <c r="I198" s="31"/>
      <c r="J198" s="43"/>
      <c r="K198" s="167"/>
      <c r="L198" s="168"/>
      <c r="M198" s="169"/>
      <c r="N198" s="167"/>
      <c r="O198" s="169"/>
      <c r="P198" s="38"/>
      <c r="Q198" s="39">
        <f t="shared" si="5"/>
        <v>0</v>
      </c>
      <c r="R198" s="40"/>
    </row>
    <row r="199" spans="2:18" ht="23.1" customHeight="1" thickBot="1" x14ac:dyDescent="0.3">
      <c r="B199" s="170"/>
      <c r="C199" s="171"/>
      <c r="D199" s="29"/>
      <c r="E199" s="30"/>
      <c r="F199" s="30"/>
      <c r="G199" s="30"/>
      <c r="H199" s="30"/>
      <c r="I199" s="31"/>
      <c r="J199" s="43"/>
      <c r="K199" s="167"/>
      <c r="L199" s="168"/>
      <c r="M199" s="169"/>
      <c r="N199" s="167"/>
      <c r="O199" s="169"/>
      <c r="P199" s="38"/>
      <c r="Q199" s="39">
        <f t="shared" si="5"/>
        <v>0</v>
      </c>
      <c r="R199" s="41"/>
    </row>
    <row r="200" spans="2:18" ht="16.5" thickTop="1" x14ac:dyDescent="0.25"/>
    <row r="201" spans="2:18" ht="23.25" customHeight="1" x14ac:dyDescent="0.25">
      <c r="B201" s="160" t="s">
        <v>56</v>
      </c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</row>
    <row r="204" spans="2:18" x14ac:dyDescent="0.25">
      <c r="B204" s="161" t="s">
        <v>57</v>
      </c>
      <c r="C204" s="162"/>
      <c r="D204" s="162"/>
      <c r="E204" s="162" t="s">
        <v>23</v>
      </c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46" t="s">
        <v>99</v>
      </c>
    </row>
    <row r="205" spans="2:18" ht="16.5" thickBot="1" x14ac:dyDescent="0.3">
      <c r="B205" s="163"/>
      <c r="C205" s="164"/>
      <c r="D205" s="164"/>
      <c r="E205" s="164"/>
      <c r="F205" s="164"/>
      <c r="G205" s="164"/>
      <c r="H205" s="164"/>
      <c r="I205" s="164"/>
      <c r="J205" s="164"/>
      <c r="K205" s="164"/>
      <c r="L205" s="164"/>
      <c r="M205" s="164"/>
      <c r="N205" s="164"/>
      <c r="O205" s="164"/>
      <c r="P205" s="164"/>
      <c r="Q205" s="148"/>
    </row>
    <row r="206" spans="2:18" ht="16.5" thickTop="1" x14ac:dyDescent="0.25">
      <c r="B206" s="181" t="s">
        <v>48</v>
      </c>
      <c r="C206" s="176"/>
      <c r="D206" s="174" t="s">
        <v>49</v>
      </c>
      <c r="E206" s="175"/>
      <c r="F206" s="175"/>
      <c r="G206" s="175"/>
      <c r="H206" s="175"/>
      <c r="I206" s="176"/>
      <c r="J206" s="176" t="s">
        <v>69</v>
      </c>
      <c r="K206" s="174" t="s">
        <v>50</v>
      </c>
      <c r="L206" s="175"/>
      <c r="M206" s="176"/>
      <c r="N206" s="174" t="s">
        <v>51</v>
      </c>
      <c r="O206" s="176"/>
      <c r="P206" s="36" t="s">
        <v>52</v>
      </c>
      <c r="Q206" s="158" t="s">
        <v>53</v>
      </c>
    </row>
    <row r="207" spans="2:18" x14ac:dyDescent="0.25">
      <c r="B207" s="182"/>
      <c r="C207" s="179"/>
      <c r="D207" s="177"/>
      <c r="E207" s="178"/>
      <c r="F207" s="178"/>
      <c r="G207" s="178"/>
      <c r="H207" s="178"/>
      <c r="I207" s="179"/>
      <c r="J207" s="179"/>
      <c r="K207" s="177"/>
      <c r="L207" s="178"/>
      <c r="M207" s="179"/>
      <c r="N207" s="177"/>
      <c r="O207" s="179"/>
      <c r="P207" s="37" t="s">
        <v>54</v>
      </c>
      <c r="Q207" s="159"/>
    </row>
    <row r="208" spans="2:18" ht="23.1" customHeight="1" x14ac:dyDescent="0.25">
      <c r="B208" s="165">
        <v>45453</v>
      </c>
      <c r="C208" s="166"/>
      <c r="D208" s="29" t="s">
        <v>58</v>
      </c>
      <c r="E208" s="30"/>
      <c r="F208" s="30"/>
      <c r="G208" s="30"/>
      <c r="H208" s="30"/>
      <c r="I208" s="31"/>
      <c r="J208" s="43"/>
      <c r="K208" s="167"/>
      <c r="L208" s="168"/>
      <c r="M208" s="169"/>
      <c r="N208" s="167"/>
      <c r="O208" s="169"/>
      <c r="P208" s="38" t="s">
        <v>54</v>
      </c>
      <c r="Q208" s="39">
        <v>2100.46</v>
      </c>
    </row>
    <row r="209" spans="2:18" ht="23.1" customHeight="1" x14ac:dyDescent="0.25">
      <c r="B209" s="172"/>
      <c r="C209" s="173"/>
      <c r="D209" s="29"/>
      <c r="E209" s="30"/>
      <c r="F209" s="30"/>
      <c r="G209" s="30"/>
      <c r="H209" s="30"/>
      <c r="I209" s="31"/>
      <c r="J209" s="43"/>
      <c r="K209" s="167"/>
      <c r="L209" s="168"/>
      <c r="M209" s="169"/>
      <c r="N209" s="167"/>
      <c r="O209" s="169"/>
      <c r="P209" s="38"/>
      <c r="Q209" s="39"/>
    </row>
    <row r="210" spans="2:18" ht="23.1" customHeight="1" thickBot="1" x14ac:dyDescent="0.3">
      <c r="B210" s="172"/>
      <c r="C210" s="173"/>
      <c r="D210" s="29"/>
      <c r="E210" s="30"/>
      <c r="F210" s="30"/>
      <c r="G210" s="30"/>
      <c r="H210" s="30"/>
      <c r="I210" s="31"/>
      <c r="J210" s="43"/>
      <c r="K210" s="167"/>
      <c r="L210" s="168"/>
      <c r="M210" s="169"/>
      <c r="N210" s="167">
        <v>0</v>
      </c>
      <c r="O210" s="169"/>
      <c r="P210" s="42"/>
      <c r="Q210" s="39">
        <f>Q209+K210-N210</f>
        <v>0</v>
      </c>
    </row>
    <row r="211" spans="2:18" ht="23.1" customHeight="1" thickTop="1" x14ac:dyDescent="0.25">
      <c r="B211" s="170"/>
      <c r="C211" s="171"/>
      <c r="D211" s="29"/>
      <c r="E211" s="30"/>
      <c r="F211" s="30"/>
      <c r="G211" s="30"/>
      <c r="H211" s="30"/>
      <c r="I211" s="31"/>
      <c r="J211" s="43"/>
      <c r="K211" s="167"/>
      <c r="L211" s="168"/>
      <c r="M211" s="169"/>
      <c r="N211" s="167">
        <v>0</v>
      </c>
      <c r="O211" s="169"/>
      <c r="P211" s="38"/>
      <c r="Q211" s="39">
        <f>Q210+K211-N211</f>
        <v>0</v>
      </c>
      <c r="R211" s="40"/>
    </row>
    <row r="212" spans="2:18" ht="23.1" customHeight="1" thickBot="1" x14ac:dyDescent="0.3">
      <c r="B212" s="170"/>
      <c r="C212" s="171"/>
      <c r="D212" s="29"/>
      <c r="E212" s="30"/>
      <c r="F212" s="30"/>
      <c r="G212" s="30"/>
      <c r="H212" s="30"/>
      <c r="I212" s="31"/>
      <c r="J212" s="43"/>
      <c r="K212" s="167"/>
      <c r="L212" s="168"/>
      <c r="M212" s="169"/>
      <c r="N212" s="167"/>
      <c r="O212" s="169"/>
      <c r="P212" s="38"/>
      <c r="Q212" s="39">
        <f>Q211+K212-O212</f>
        <v>0</v>
      </c>
      <c r="R212" s="41"/>
    </row>
    <row r="213" spans="2:18" ht="23.1" customHeight="1" thickTop="1" x14ac:dyDescent="0.25">
      <c r="B213"/>
      <c r="C213"/>
      <c r="D213"/>
      <c r="E213"/>
      <c r="F213"/>
      <c r="G213"/>
      <c r="H213"/>
      <c r="I213"/>
      <c r="J213" s="1"/>
      <c r="K213"/>
      <c r="L213"/>
      <c r="M213"/>
      <c r="N213"/>
      <c r="O213"/>
      <c r="P213" s="1"/>
      <c r="Q213"/>
    </row>
    <row r="214" spans="2:18" x14ac:dyDescent="0.25">
      <c r="B214" s="161" t="s">
        <v>59</v>
      </c>
      <c r="C214" s="162"/>
      <c r="D214" s="162"/>
      <c r="E214" s="162" t="s">
        <v>67</v>
      </c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46" t="s">
        <v>100</v>
      </c>
    </row>
    <row r="215" spans="2:18" ht="16.5" thickBot="1" x14ac:dyDescent="0.3">
      <c r="B215" s="163"/>
      <c r="C215" s="164"/>
      <c r="D215" s="164"/>
      <c r="E215" s="164"/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  <c r="Q215" s="148"/>
    </row>
    <row r="216" spans="2:18" ht="16.5" thickTop="1" x14ac:dyDescent="0.25">
      <c r="B216" s="181" t="s">
        <v>48</v>
      </c>
      <c r="C216" s="176"/>
      <c r="D216" s="174" t="s">
        <v>49</v>
      </c>
      <c r="E216" s="175"/>
      <c r="F216" s="175"/>
      <c r="G216" s="175"/>
      <c r="H216" s="175"/>
      <c r="I216" s="176"/>
      <c r="J216" s="176" t="s">
        <v>69</v>
      </c>
      <c r="K216" s="174" t="s">
        <v>50</v>
      </c>
      <c r="L216" s="175"/>
      <c r="M216" s="176"/>
      <c r="N216" s="174" t="s">
        <v>51</v>
      </c>
      <c r="O216" s="176"/>
      <c r="P216" s="36" t="s">
        <v>52</v>
      </c>
      <c r="Q216" s="158" t="s">
        <v>53</v>
      </c>
    </row>
    <row r="217" spans="2:18" x14ac:dyDescent="0.25">
      <c r="B217" s="182"/>
      <c r="C217" s="179"/>
      <c r="D217" s="177"/>
      <c r="E217" s="178"/>
      <c r="F217" s="178"/>
      <c r="G217" s="178"/>
      <c r="H217" s="178"/>
      <c r="I217" s="179"/>
      <c r="J217" s="179"/>
      <c r="K217" s="177"/>
      <c r="L217" s="178"/>
      <c r="M217" s="179"/>
      <c r="N217" s="177"/>
      <c r="O217" s="179"/>
      <c r="P217" s="37" t="s">
        <v>54</v>
      </c>
      <c r="Q217" s="159"/>
    </row>
    <row r="218" spans="2:18" ht="23.1" customHeight="1" x14ac:dyDescent="0.25">
      <c r="B218" s="190"/>
      <c r="C218" s="191"/>
      <c r="D218" s="29"/>
      <c r="E218" s="30"/>
      <c r="F218" s="30"/>
      <c r="G218" s="30"/>
      <c r="H218" s="30"/>
      <c r="I218" s="31"/>
      <c r="J218" s="43"/>
      <c r="K218" s="167"/>
      <c r="L218" s="168"/>
      <c r="M218" s="169"/>
      <c r="N218" s="167"/>
      <c r="O218" s="169"/>
      <c r="P218" s="38"/>
      <c r="Q218" s="39"/>
    </row>
    <row r="219" spans="2:18" ht="23.1" customHeight="1" x14ac:dyDescent="0.25">
      <c r="B219" s="172"/>
      <c r="C219" s="173"/>
      <c r="D219" s="29"/>
      <c r="E219" s="30"/>
      <c r="F219" s="30"/>
      <c r="G219" s="30"/>
      <c r="H219" s="30"/>
      <c r="I219" s="31"/>
      <c r="J219" s="43"/>
      <c r="K219" s="167">
        <v>0</v>
      </c>
      <c r="L219" s="168"/>
      <c r="M219" s="169"/>
      <c r="N219" s="167"/>
      <c r="O219" s="169"/>
      <c r="P219" s="38"/>
      <c r="Q219" s="39">
        <f t="shared" ref="Q219:Q222" si="6">Q218+K219-O219</f>
        <v>0</v>
      </c>
    </row>
    <row r="220" spans="2:18" ht="23.1" customHeight="1" thickBot="1" x14ac:dyDescent="0.3">
      <c r="B220" s="172"/>
      <c r="C220" s="173"/>
      <c r="D220" s="29"/>
      <c r="E220" s="30"/>
      <c r="F220" s="30"/>
      <c r="G220" s="30"/>
      <c r="H220" s="30"/>
      <c r="I220" s="31"/>
      <c r="J220" s="43"/>
      <c r="K220" s="167"/>
      <c r="L220" s="168"/>
      <c r="M220" s="169"/>
      <c r="N220" s="167"/>
      <c r="O220" s="169"/>
      <c r="P220" s="42"/>
      <c r="Q220" s="39">
        <f t="shared" si="6"/>
        <v>0</v>
      </c>
    </row>
    <row r="221" spans="2:18" ht="23.1" customHeight="1" thickTop="1" x14ac:dyDescent="0.25">
      <c r="B221" s="170"/>
      <c r="C221" s="171"/>
      <c r="D221" s="29"/>
      <c r="E221" s="30"/>
      <c r="F221" s="30"/>
      <c r="G221" s="30"/>
      <c r="H221" s="30"/>
      <c r="I221" s="31"/>
      <c r="J221" s="43"/>
      <c r="K221" s="167"/>
      <c r="L221" s="168"/>
      <c r="M221" s="169"/>
      <c r="N221" s="167"/>
      <c r="O221" s="169"/>
      <c r="P221" s="38"/>
      <c r="Q221" s="39">
        <f t="shared" si="6"/>
        <v>0</v>
      </c>
      <c r="R221" s="40"/>
    </row>
    <row r="222" spans="2:18" ht="23.1" customHeight="1" thickBot="1" x14ac:dyDescent="0.3">
      <c r="B222" s="170"/>
      <c r="C222" s="171"/>
      <c r="D222" s="29"/>
      <c r="E222" s="30"/>
      <c r="F222" s="30"/>
      <c r="G222" s="30"/>
      <c r="H222" s="30"/>
      <c r="I222" s="31"/>
      <c r="J222" s="43"/>
      <c r="K222" s="167"/>
      <c r="L222" s="168"/>
      <c r="M222" s="169"/>
      <c r="N222" s="167"/>
      <c r="O222" s="169"/>
      <c r="P222" s="38"/>
      <c r="Q222" s="39">
        <f t="shared" si="6"/>
        <v>0</v>
      </c>
      <c r="R222" s="41"/>
    </row>
    <row r="223" spans="2:18" ht="23.1" customHeight="1" thickTop="1" x14ac:dyDescent="0.25"/>
    <row r="224" spans="2:18" x14ac:dyDescent="0.25">
      <c r="B224" s="161" t="s">
        <v>59</v>
      </c>
      <c r="C224" s="162"/>
      <c r="D224" s="162"/>
      <c r="E224" s="162" t="s">
        <v>66</v>
      </c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46" t="s">
        <v>101</v>
      </c>
    </row>
    <row r="225" spans="2:18" ht="16.5" thickBot="1" x14ac:dyDescent="0.3">
      <c r="B225" s="163"/>
      <c r="C225" s="164"/>
      <c r="D225" s="164"/>
      <c r="E225" s="164"/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  <c r="Q225" s="148"/>
    </row>
    <row r="226" spans="2:18" ht="16.5" thickTop="1" x14ac:dyDescent="0.25">
      <c r="B226" s="181" t="s">
        <v>48</v>
      </c>
      <c r="C226" s="176"/>
      <c r="D226" s="174" t="s">
        <v>49</v>
      </c>
      <c r="E226" s="175"/>
      <c r="F226" s="175"/>
      <c r="G226" s="175"/>
      <c r="H226" s="175"/>
      <c r="I226" s="176"/>
      <c r="J226" s="176" t="s">
        <v>69</v>
      </c>
      <c r="K226" s="174" t="s">
        <v>50</v>
      </c>
      <c r="L226" s="175"/>
      <c r="M226" s="176"/>
      <c r="N226" s="174" t="s">
        <v>51</v>
      </c>
      <c r="O226" s="176"/>
      <c r="P226" s="36" t="s">
        <v>52</v>
      </c>
      <c r="Q226" s="158" t="s">
        <v>53</v>
      </c>
    </row>
    <row r="227" spans="2:18" x14ac:dyDescent="0.25">
      <c r="B227" s="182"/>
      <c r="C227" s="179"/>
      <c r="D227" s="177"/>
      <c r="E227" s="178"/>
      <c r="F227" s="178"/>
      <c r="G227" s="178"/>
      <c r="H227" s="178"/>
      <c r="I227" s="179"/>
      <c r="J227" s="179"/>
      <c r="K227" s="177"/>
      <c r="L227" s="178"/>
      <c r="M227" s="179"/>
      <c r="N227" s="177"/>
      <c r="O227" s="179"/>
      <c r="P227" s="37" t="s">
        <v>54</v>
      </c>
      <c r="Q227" s="159"/>
    </row>
    <row r="228" spans="2:18" ht="23.1" customHeight="1" x14ac:dyDescent="0.25">
      <c r="B228" s="190"/>
      <c r="C228" s="191"/>
      <c r="D228" s="29"/>
      <c r="E228" s="30"/>
      <c r="F228" s="30"/>
      <c r="G228" s="30"/>
      <c r="H228" s="30"/>
      <c r="I228" s="31"/>
      <c r="J228" s="43"/>
      <c r="K228" s="167"/>
      <c r="L228" s="168"/>
      <c r="M228" s="169"/>
      <c r="N228" s="167"/>
      <c r="O228" s="169"/>
      <c r="P228" s="38"/>
      <c r="Q228" s="39"/>
    </row>
    <row r="229" spans="2:18" ht="23.1" customHeight="1" x14ac:dyDescent="0.25">
      <c r="B229" s="172"/>
      <c r="C229" s="173"/>
      <c r="D229" s="29"/>
      <c r="E229" s="30"/>
      <c r="F229" s="30"/>
      <c r="G229" s="30"/>
      <c r="H229" s="30"/>
      <c r="I229" s="31"/>
      <c r="J229" s="43"/>
      <c r="K229" s="167"/>
      <c r="L229" s="168"/>
      <c r="M229" s="169"/>
      <c r="N229" s="167"/>
      <c r="O229" s="169"/>
      <c r="P229" s="38"/>
      <c r="Q229" s="39">
        <f t="shared" ref="Q229:Q232" si="7">Q228+K229-O229</f>
        <v>0</v>
      </c>
    </row>
    <row r="230" spans="2:18" ht="23.1" customHeight="1" thickBot="1" x14ac:dyDescent="0.3">
      <c r="B230" s="172"/>
      <c r="C230" s="173"/>
      <c r="D230" s="29"/>
      <c r="E230" s="30"/>
      <c r="F230" s="30"/>
      <c r="G230" s="30"/>
      <c r="H230" s="30"/>
      <c r="I230" s="31"/>
      <c r="J230" s="43"/>
      <c r="K230" s="167"/>
      <c r="L230" s="168"/>
      <c r="M230" s="169"/>
      <c r="N230" s="167"/>
      <c r="O230" s="169"/>
      <c r="P230" s="42"/>
      <c r="Q230" s="39">
        <f t="shared" si="7"/>
        <v>0</v>
      </c>
    </row>
    <row r="231" spans="2:18" ht="23.1" customHeight="1" thickTop="1" x14ac:dyDescent="0.25">
      <c r="B231" s="170"/>
      <c r="C231" s="171"/>
      <c r="D231" s="29"/>
      <c r="E231" s="30"/>
      <c r="F231" s="30"/>
      <c r="G231" s="30"/>
      <c r="H231" s="30"/>
      <c r="I231" s="31"/>
      <c r="J231" s="43"/>
      <c r="K231" s="167"/>
      <c r="L231" s="168"/>
      <c r="M231" s="169"/>
      <c r="N231" s="167"/>
      <c r="O231" s="169"/>
      <c r="P231" s="38"/>
      <c r="Q231" s="39">
        <f t="shared" si="7"/>
        <v>0</v>
      </c>
      <c r="R231" s="40"/>
    </row>
    <row r="232" spans="2:18" ht="23.1" customHeight="1" thickBot="1" x14ac:dyDescent="0.3">
      <c r="B232" s="170"/>
      <c r="C232" s="171"/>
      <c r="D232" s="29"/>
      <c r="E232" s="30"/>
      <c r="F232" s="30"/>
      <c r="G232" s="30"/>
      <c r="H232" s="30"/>
      <c r="I232" s="31"/>
      <c r="J232" s="43"/>
      <c r="K232" s="167"/>
      <c r="L232" s="168"/>
      <c r="M232" s="169"/>
      <c r="N232" s="167"/>
      <c r="O232" s="169"/>
      <c r="P232" s="38"/>
      <c r="Q232" s="39">
        <f t="shared" si="7"/>
        <v>0</v>
      </c>
      <c r="R232" s="41"/>
    </row>
    <row r="233" spans="2:18" ht="16.5" thickTop="1" x14ac:dyDescent="0.25"/>
    <row r="234" spans="2:18" ht="23.25" customHeight="1" x14ac:dyDescent="0.25">
      <c r="B234" s="160" t="s">
        <v>56</v>
      </c>
      <c r="C234" s="160"/>
      <c r="D234" s="160"/>
      <c r="E234" s="160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</row>
    <row r="237" spans="2:18" x14ac:dyDescent="0.25">
      <c r="B237" s="161" t="s">
        <v>57</v>
      </c>
      <c r="C237" s="162"/>
      <c r="D237" s="162"/>
      <c r="E237" s="162" t="s">
        <v>108</v>
      </c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46" t="s">
        <v>109</v>
      </c>
    </row>
    <row r="238" spans="2:18" ht="16.5" thickBot="1" x14ac:dyDescent="0.3">
      <c r="B238" s="163"/>
      <c r="C238" s="164"/>
      <c r="D238" s="164"/>
      <c r="E238" s="164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48"/>
    </row>
    <row r="239" spans="2:18" ht="16.5" thickTop="1" x14ac:dyDescent="0.25">
      <c r="B239" s="181" t="s">
        <v>48</v>
      </c>
      <c r="C239" s="176"/>
      <c r="D239" s="174" t="s">
        <v>49</v>
      </c>
      <c r="E239" s="175"/>
      <c r="F239" s="175"/>
      <c r="G239" s="175"/>
      <c r="H239" s="175"/>
      <c r="I239" s="176"/>
      <c r="J239" s="176" t="s">
        <v>69</v>
      </c>
      <c r="K239" s="174" t="s">
        <v>50</v>
      </c>
      <c r="L239" s="175"/>
      <c r="M239" s="176"/>
      <c r="N239" s="174" t="s">
        <v>51</v>
      </c>
      <c r="O239" s="176"/>
      <c r="P239" s="36" t="s">
        <v>52</v>
      </c>
      <c r="Q239" s="158" t="s">
        <v>53</v>
      </c>
    </row>
    <row r="240" spans="2:18" x14ac:dyDescent="0.25">
      <c r="B240" s="182"/>
      <c r="C240" s="179"/>
      <c r="D240" s="177"/>
      <c r="E240" s="178"/>
      <c r="F240" s="178"/>
      <c r="G240" s="178"/>
      <c r="H240" s="178"/>
      <c r="I240" s="179"/>
      <c r="J240" s="179"/>
      <c r="K240" s="177"/>
      <c r="L240" s="178"/>
      <c r="M240" s="179"/>
      <c r="N240" s="177"/>
      <c r="O240" s="179"/>
      <c r="P240" s="37" t="s">
        <v>54</v>
      </c>
      <c r="Q240" s="159"/>
    </row>
    <row r="241" spans="2:18" ht="23.1" customHeight="1" x14ac:dyDescent="0.25">
      <c r="B241" s="165"/>
      <c r="C241" s="166"/>
      <c r="D241" s="29"/>
      <c r="E241" s="30"/>
      <c r="F241" s="30"/>
      <c r="G241" s="30"/>
      <c r="H241" s="30"/>
      <c r="I241" s="31"/>
      <c r="J241" s="43"/>
      <c r="K241" s="167"/>
      <c r="L241" s="168"/>
      <c r="M241" s="169"/>
      <c r="N241" s="167"/>
      <c r="O241" s="169"/>
      <c r="P241" s="38"/>
      <c r="Q241" s="39"/>
    </row>
    <row r="242" spans="2:18" ht="23.1" customHeight="1" x14ac:dyDescent="0.25">
      <c r="B242" s="172"/>
      <c r="C242" s="173"/>
      <c r="D242" s="29"/>
      <c r="E242" s="30"/>
      <c r="F242" s="30"/>
      <c r="G242" s="30"/>
      <c r="H242" s="30"/>
      <c r="I242" s="31"/>
      <c r="J242" s="43"/>
      <c r="K242" s="167"/>
      <c r="L242" s="168"/>
      <c r="M242" s="169"/>
      <c r="N242" s="167"/>
      <c r="O242" s="169"/>
      <c r="P242" s="38"/>
      <c r="Q242" s="39"/>
    </row>
    <row r="243" spans="2:18" ht="23.1" customHeight="1" thickBot="1" x14ac:dyDescent="0.3">
      <c r="B243" s="172"/>
      <c r="C243" s="173"/>
      <c r="D243" s="29"/>
      <c r="E243" s="30"/>
      <c r="F243" s="30"/>
      <c r="G243" s="30"/>
      <c r="H243" s="30"/>
      <c r="I243" s="31"/>
      <c r="J243" s="43"/>
      <c r="K243" s="167"/>
      <c r="L243" s="168"/>
      <c r="M243" s="169"/>
      <c r="N243" s="167">
        <v>0</v>
      </c>
      <c r="O243" s="169"/>
      <c r="P243" s="42"/>
      <c r="Q243" s="39">
        <f>Q242+K243-N243</f>
        <v>0</v>
      </c>
    </row>
    <row r="244" spans="2:18" ht="23.1" customHeight="1" thickTop="1" x14ac:dyDescent="0.25">
      <c r="B244" s="170"/>
      <c r="C244" s="171"/>
      <c r="D244" s="29"/>
      <c r="E244" s="30"/>
      <c r="F244" s="30"/>
      <c r="G244" s="30"/>
      <c r="H244" s="30"/>
      <c r="I244" s="31"/>
      <c r="J244" s="43"/>
      <c r="K244" s="167"/>
      <c r="L244" s="168"/>
      <c r="M244" s="169"/>
      <c r="N244" s="167">
        <v>0</v>
      </c>
      <c r="O244" s="169"/>
      <c r="P244" s="38"/>
      <c r="Q244" s="39">
        <f>Q243+K244-N244</f>
        <v>0</v>
      </c>
      <c r="R244" s="40"/>
    </row>
    <row r="245" spans="2:18" ht="23.1" customHeight="1" thickBot="1" x14ac:dyDescent="0.3">
      <c r="B245" s="170"/>
      <c r="C245" s="171"/>
      <c r="D245" s="29"/>
      <c r="E245" s="30"/>
      <c r="F245" s="30"/>
      <c r="G245" s="30"/>
      <c r="H245" s="30"/>
      <c r="I245" s="31"/>
      <c r="J245" s="43"/>
      <c r="K245" s="167"/>
      <c r="L245" s="168"/>
      <c r="M245" s="169"/>
      <c r="N245" s="167"/>
      <c r="O245" s="169"/>
      <c r="P245" s="38"/>
      <c r="Q245" s="39">
        <f>Q244+K245-O245</f>
        <v>0</v>
      </c>
      <c r="R245" s="41"/>
    </row>
    <row r="246" spans="2:18" ht="23.1" customHeight="1" thickTop="1" x14ac:dyDescent="0.25"/>
    <row r="247" spans="2:18" ht="15.75" customHeight="1" x14ac:dyDescent="0.25">
      <c r="B247" s="161" t="s">
        <v>57</v>
      </c>
      <c r="C247" s="162"/>
      <c r="D247" s="162"/>
      <c r="E247" s="162" t="s">
        <v>9</v>
      </c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46" t="s">
        <v>102</v>
      </c>
    </row>
    <row r="248" spans="2:18" ht="16.5" thickBot="1" x14ac:dyDescent="0.3">
      <c r="B248" s="163"/>
      <c r="C248" s="164"/>
      <c r="D248" s="164"/>
      <c r="E248" s="164"/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  <c r="Q248" s="148"/>
    </row>
    <row r="249" spans="2:18" ht="16.5" customHeight="1" thickTop="1" x14ac:dyDescent="0.25">
      <c r="B249" s="181" t="s">
        <v>48</v>
      </c>
      <c r="C249" s="176"/>
      <c r="D249" s="174" t="s">
        <v>49</v>
      </c>
      <c r="E249" s="175"/>
      <c r="F249" s="175"/>
      <c r="G249" s="175"/>
      <c r="H249" s="175"/>
      <c r="I249" s="176"/>
      <c r="J249" s="176" t="s">
        <v>69</v>
      </c>
      <c r="K249" s="174" t="s">
        <v>50</v>
      </c>
      <c r="L249" s="175"/>
      <c r="M249" s="176"/>
      <c r="N249" s="174" t="s">
        <v>51</v>
      </c>
      <c r="O249" s="176"/>
      <c r="P249" s="36" t="s">
        <v>52</v>
      </c>
      <c r="Q249" s="158" t="s">
        <v>53</v>
      </c>
    </row>
    <row r="250" spans="2:18" x14ac:dyDescent="0.25">
      <c r="B250" s="182"/>
      <c r="C250" s="179"/>
      <c r="D250" s="177"/>
      <c r="E250" s="178"/>
      <c r="F250" s="178"/>
      <c r="G250" s="178"/>
      <c r="H250" s="178"/>
      <c r="I250" s="179"/>
      <c r="J250" s="179"/>
      <c r="K250" s="177"/>
      <c r="L250" s="178"/>
      <c r="M250" s="179"/>
      <c r="N250" s="177"/>
      <c r="O250" s="179"/>
      <c r="P250" s="37" t="s">
        <v>54</v>
      </c>
      <c r="Q250" s="159"/>
    </row>
    <row r="251" spans="2:18" ht="23.1" customHeight="1" x14ac:dyDescent="0.25">
      <c r="B251" s="165">
        <v>45453</v>
      </c>
      <c r="C251" s="166"/>
      <c r="D251" s="29" t="s">
        <v>58</v>
      </c>
      <c r="E251" s="30"/>
      <c r="F251" s="30"/>
      <c r="G251" s="30"/>
      <c r="H251" s="30"/>
      <c r="I251" s="31"/>
      <c r="J251" s="43"/>
      <c r="K251" s="167"/>
      <c r="L251" s="168"/>
      <c r="M251" s="169"/>
      <c r="N251" s="167"/>
      <c r="O251" s="169"/>
      <c r="P251" s="38" t="s">
        <v>52</v>
      </c>
      <c r="Q251" s="39">
        <v>7276.58</v>
      </c>
    </row>
    <row r="252" spans="2:18" ht="23.1" customHeight="1" x14ac:dyDescent="0.25">
      <c r="B252" s="172"/>
      <c r="C252" s="173"/>
      <c r="D252" s="29"/>
      <c r="E252" s="30"/>
      <c r="F252" s="30"/>
      <c r="G252" s="30"/>
      <c r="H252" s="30"/>
      <c r="I252" s="31"/>
      <c r="J252" s="43"/>
      <c r="K252" s="167"/>
      <c r="L252" s="168"/>
      <c r="M252" s="169"/>
      <c r="N252" s="167"/>
      <c r="O252" s="169"/>
      <c r="P252" s="38"/>
      <c r="Q252" s="39"/>
    </row>
    <row r="253" spans="2:18" ht="23.1" customHeight="1" thickBot="1" x14ac:dyDescent="0.3">
      <c r="B253" s="172"/>
      <c r="C253" s="173"/>
      <c r="D253" s="29"/>
      <c r="E253" s="30"/>
      <c r="F253" s="30"/>
      <c r="G253" s="30"/>
      <c r="H253" s="30"/>
      <c r="I253" s="31"/>
      <c r="J253" s="43"/>
      <c r="K253" s="167"/>
      <c r="L253" s="168"/>
      <c r="M253" s="169"/>
      <c r="N253" s="167">
        <v>0</v>
      </c>
      <c r="O253" s="169"/>
      <c r="P253" s="42"/>
      <c r="Q253" s="39">
        <f>Q252+K253-N253</f>
        <v>0</v>
      </c>
    </row>
    <row r="254" spans="2:18" ht="23.1" customHeight="1" thickTop="1" x14ac:dyDescent="0.25">
      <c r="B254" s="170"/>
      <c r="C254" s="171"/>
      <c r="D254" s="29"/>
      <c r="E254" s="30"/>
      <c r="F254" s="30"/>
      <c r="G254" s="30"/>
      <c r="H254" s="30"/>
      <c r="I254" s="31"/>
      <c r="J254" s="43"/>
      <c r="K254" s="167"/>
      <c r="L254" s="168"/>
      <c r="M254" s="169"/>
      <c r="N254" s="167">
        <v>0</v>
      </c>
      <c r="O254" s="169"/>
      <c r="P254" s="38"/>
      <c r="Q254" s="39">
        <f>Q253+K254-N254</f>
        <v>0</v>
      </c>
      <c r="R254" s="40"/>
    </row>
    <row r="255" spans="2:18" ht="23.1" customHeight="1" thickBot="1" x14ac:dyDescent="0.3">
      <c r="B255" s="170"/>
      <c r="C255" s="171"/>
      <c r="D255" s="29"/>
      <c r="E255" s="30"/>
      <c r="F255" s="30"/>
      <c r="G255" s="30"/>
      <c r="H255" s="30"/>
      <c r="I255" s="31"/>
      <c r="J255" s="43"/>
      <c r="K255" s="167"/>
      <c r="L255" s="168"/>
      <c r="M255" s="169"/>
      <c r="N255" s="167"/>
      <c r="O255" s="169"/>
      <c r="P255" s="38"/>
      <c r="Q255" s="39">
        <f>Q254+K255-O255</f>
        <v>0</v>
      </c>
      <c r="R255" s="41"/>
    </row>
    <row r="256" spans="2:18" ht="23.1" customHeight="1" thickTop="1" x14ac:dyDescent="0.25"/>
    <row r="257" spans="2:18" ht="15.75" customHeight="1" x14ac:dyDescent="0.25">
      <c r="B257" s="161" t="s">
        <v>59</v>
      </c>
      <c r="C257" s="162"/>
      <c r="D257" s="162"/>
      <c r="E257" s="162" t="s">
        <v>81</v>
      </c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46" t="s">
        <v>103</v>
      </c>
    </row>
    <row r="258" spans="2:18" ht="16.5" thickBot="1" x14ac:dyDescent="0.3">
      <c r="B258" s="163"/>
      <c r="C258" s="164"/>
      <c r="D258" s="164"/>
      <c r="E258" s="164"/>
      <c r="F258" s="164"/>
      <c r="G258" s="164"/>
      <c r="H258" s="164"/>
      <c r="I258" s="164"/>
      <c r="J258" s="164"/>
      <c r="K258" s="164"/>
      <c r="L258" s="164"/>
      <c r="M258" s="164"/>
      <c r="N258" s="164"/>
      <c r="O258" s="164"/>
      <c r="P258" s="164"/>
      <c r="Q258" s="148"/>
    </row>
    <row r="259" spans="2:18" ht="16.5" customHeight="1" thickTop="1" x14ac:dyDescent="0.25">
      <c r="B259" s="181" t="s">
        <v>48</v>
      </c>
      <c r="C259" s="176"/>
      <c r="D259" s="174" t="s">
        <v>49</v>
      </c>
      <c r="E259" s="175"/>
      <c r="F259" s="175"/>
      <c r="G259" s="175"/>
      <c r="H259" s="175"/>
      <c r="I259" s="176"/>
      <c r="J259" s="176" t="s">
        <v>69</v>
      </c>
      <c r="K259" s="174" t="s">
        <v>50</v>
      </c>
      <c r="L259" s="175"/>
      <c r="M259" s="176"/>
      <c r="N259" s="174" t="s">
        <v>51</v>
      </c>
      <c r="O259" s="176"/>
      <c r="P259" s="36" t="s">
        <v>52</v>
      </c>
      <c r="Q259" s="158" t="s">
        <v>53</v>
      </c>
    </row>
    <row r="260" spans="2:18" x14ac:dyDescent="0.25">
      <c r="B260" s="182"/>
      <c r="C260" s="179"/>
      <c r="D260" s="177"/>
      <c r="E260" s="178"/>
      <c r="F260" s="178"/>
      <c r="G260" s="178"/>
      <c r="H260" s="178"/>
      <c r="I260" s="179"/>
      <c r="J260" s="179"/>
      <c r="K260" s="177"/>
      <c r="L260" s="178"/>
      <c r="M260" s="179"/>
      <c r="N260" s="177"/>
      <c r="O260" s="179"/>
      <c r="P260" s="37" t="s">
        <v>54</v>
      </c>
      <c r="Q260" s="159"/>
    </row>
    <row r="261" spans="2:18" ht="23.1" customHeight="1" x14ac:dyDescent="0.25">
      <c r="B261" s="165">
        <v>45453</v>
      </c>
      <c r="C261" s="166"/>
      <c r="D261" s="29" t="s">
        <v>58</v>
      </c>
      <c r="E261" s="30"/>
      <c r="F261" s="30"/>
      <c r="G261" s="30"/>
      <c r="H261" s="30"/>
      <c r="I261" s="31"/>
      <c r="J261" s="43"/>
      <c r="K261" s="167"/>
      <c r="L261" s="168"/>
      <c r="M261" s="169"/>
      <c r="N261" s="167"/>
      <c r="O261" s="169"/>
      <c r="P261" s="38" t="s">
        <v>54</v>
      </c>
      <c r="Q261" s="39">
        <v>60.02</v>
      </c>
    </row>
    <row r="262" spans="2:18" ht="23.1" customHeight="1" x14ac:dyDescent="0.25">
      <c r="B262" s="172"/>
      <c r="C262" s="173"/>
      <c r="D262" s="29"/>
      <c r="E262" s="30"/>
      <c r="F262" s="30"/>
      <c r="G262" s="30"/>
      <c r="H262" s="30"/>
      <c r="I262" s="31"/>
      <c r="J262" s="43"/>
      <c r="K262" s="167">
        <v>0</v>
      </c>
      <c r="L262" s="168"/>
      <c r="M262" s="169"/>
      <c r="N262" s="167"/>
      <c r="O262" s="169"/>
      <c r="P262" s="38"/>
      <c r="Q262" s="39"/>
    </row>
    <row r="263" spans="2:18" ht="23.1" customHeight="1" thickBot="1" x14ac:dyDescent="0.3">
      <c r="B263" s="172"/>
      <c r="C263" s="173"/>
      <c r="D263" s="29"/>
      <c r="E263" s="30"/>
      <c r="F263" s="30"/>
      <c r="G263" s="30"/>
      <c r="H263" s="30"/>
      <c r="I263" s="31"/>
      <c r="J263" s="43"/>
      <c r="K263" s="167"/>
      <c r="L263" s="168"/>
      <c r="M263" s="169"/>
      <c r="N263" s="167"/>
      <c r="O263" s="169"/>
      <c r="P263" s="42"/>
      <c r="Q263" s="39">
        <f>Q262+K263-O263</f>
        <v>0</v>
      </c>
    </row>
    <row r="264" spans="2:18" ht="23.1" customHeight="1" thickTop="1" x14ac:dyDescent="0.25">
      <c r="B264" s="170"/>
      <c r="C264" s="171"/>
      <c r="D264" s="29"/>
      <c r="E264" s="30"/>
      <c r="F264" s="30"/>
      <c r="G264" s="30"/>
      <c r="H264" s="30"/>
      <c r="I264" s="31"/>
      <c r="J264" s="43"/>
      <c r="K264" s="167"/>
      <c r="L264" s="168"/>
      <c r="M264" s="169"/>
      <c r="N264" s="167"/>
      <c r="O264" s="169"/>
      <c r="P264" s="38"/>
      <c r="Q264" s="39">
        <f>Q263+K264-O264</f>
        <v>0</v>
      </c>
      <c r="R264" s="40"/>
    </row>
    <row r="265" spans="2:18" ht="23.1" customHeight="1" thickBot="1" x14ac:dyDescent="0.3">
      <c r="B265" s="170"/>
      <c r="C265" s="171"/>
      <c r="D265" s="29"/>
      <c r="E265" s="30"/>
      <c r="F265" s="30"/>
      <c r="G265" s="30"/>
      <c r="H265" s="30"/>
      <c r="I265" s="31"/>
      <c r="J265" s="43"/>
      <c r="K265" s="167"/>
      <c r="L265" s="168"/>
      <c r="M265" s="169"/>
      <c r="N265" s="167"/>
      <c r="O265" s="169"/>
      <c r="P265" s="38"/>
      <c r="Q265" s="39">
        <f>Q264+K265-O265</f>
        <v>0</v>
      </c>
      <c r="R265" s="41"/>
    </row>
    <row r="266" spans="2:18" ht="16.5" thickTop="1" x14ac:dyDescent="0.25"/>
    <row r="267" spans="2:18" ht="23.25" customHeight="1" x14ac:dyDescent="0.25">
      <c r="B267" s="160" t="s">
        <v>56</v>
      </c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</row>
    <row r="270" spans="2:18" x14ac:dyDescent="0.25">
      <c r="B270" s="161" t="s">
        <v>57</v>
      </c>
      <c r="C270" s="162"/>
      <c r="D270" s="162"/>
      <c r="E270" s="162" t="s">
        <v>82</v>
      </c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46" t="s">
        <v>116</v>
      </c>
    </row>
    <row r="271" spans="2:18" ht="16.5" thickBot="1" x14ac:dyDescent="0.3">
      <c r="B271" s="163"/>
      <c r="C271" s="164"/>
      <c r="D271" s="164"/>
      <c r="E271" s="164"/>
      <c r="F271" s="164"/>
      <c r="G271" s="164"/>
      <c r="H271" s="164"/>
      <c r="I271" s="164"/>
      <c r="J271" s="164"/>
      <c r="K271" s="164"/>
      <c r="L271" s="164"/>
      <c r="M271" s="164"/>
      <c r="N271" s="164"/>
      <c r="O271" s="164"/>
      <c r="P271" s="164"/>
      <c r="Q271" s="148"/>
    </row>
    <row r="272" spans="2:18" ht="16.5" thickTop="1" x14ac:dyDescent="0.25">
      <c r="B272" s="181" t="s">
        <v>48</v>
      </c>
      <c r="C272" s="176"/>
      <c r="D272" s="174" t="s">
        <v>49</v>
      </c>
      <c r="E272" s="175"/>
      <c r="F272" s="175"/>
      <c r="G272" s="175"/>
      <c r="H272" s="175"/>
      <c r="I272" s="176"/>
      <c r="J272" s="176" t="s">
        <v>69</v>
      </c>
      <c r="K272" s="174" t="s">
        <v>50</v>
      </c>
      <c r="L272" s="175"/>
      <c r="M272" s="176"/>
      <c r="N272" s="174" t="s">
        <v>51</v>
      </c>
      <c r="O272" s="176"/>
      <c r="P272" s="36" t="s">
        <v>52</v>
      </c>
      <c r="Q272" s="158" t="s">
        <v>53</v>
      </c>
    </row>
    <row r="273" spans="2:18" x14ac:dyDescent="0.25">
      <c r="B273" s="182"/>
      <c r="C273" s="179"/>
      <c r="D273" s="177"/>
      <c r="E273" s="178"/>
      <c r="F273" s="178"/>
      <c r="G273" s="178"/>
      <c r="H273" s="178"/>
      <c r="I273" s="179"/>
      <c r="J273" s="179"/>
      <c r="K273" s="177"/>
      <c r="L273" s="178"/>
      <c r="M273" s="179"/>
      <c r="N273" s="177"/>
      <c r="O273" s="179"/>
      <c r="P273" s="37" t="s">
        <v>54</v>
      </c>
      <c r="Q273" s="159"/>
    </row>
    <row r="274" spans="2:18" ht="23.1" customHeight="1" x14ac:dyDescent="0.25">
      <c r="B274" s="190"/>
      <c r="C274" s="191"/>
      <c r="D274" s="29"/>
      <c r="E274" s="30"/>
      <c r="F274" s="30"/>
      <c r="G274" s="30"/>
      <c r="H274" s="30"/>
      <c r="I274" s="31"/>
      <c r="J274" s="43"/>
      <c r="K274" s="167"/>
      <c r="L274" s="168"/>
      <c r="M274" s="169"/>
      <c r="N274" s="167"/>
      <c r="O274" s="169"/>
      <c r="P274" s="38"/>
      <c r="Q274" s="39"/>
    </row>
    <row r="275" spans="2:18" ht="23.1" customHeight="1" x14ac:dyDescent="0.25">
      <c r="B275" s="172"/>
      <c r="C275" s="173"/>
      <c r="D275" s="29"/>
      <c r="E275" s="30"/>
      <c r="F275" s="30"/>
      <c r="G275" s="30"/>
      <c r="H275" s="30"/>
      <c r="I275" s="31"/>
      <c r="J275" s="43"/>
      <c r="K275" s="167"/>
      <c r="L275" s="168"/>
      <c r="M275" s="169"/>
      <c r="N275" s="167"/>
      <c r="O275" s="169"/>
      <c r="P275" s="38"/>
      <c r="Q275" s="39"/>
    </row>
    <row r="276" spans="2:18" ht="23.1" customHeight="1" thickBot="1" x14ac:dyDescent="0.3">
      <c r="B276" s="172"/>
      <c r="C276" s="173"/>
      <c r="D276" s="29"/>
      <c r="E276" s="30"/>
      <c r="F276" s="30"/>
      <c r="G276" s="30"/>
      <c r="H276" s="30"/>
      <c r="I276" s="31"/>
      <c r="J276" s="43"/>
      <c r="K276" s="167"/>
      <c r="L276" s="168"/>
      <c r="M276" s="169"/>
      <c r="N276" s="167">
        <v>0</v>
      </c>
      <c r="O276" s="169"/>
      <c r="P276" s="42"/>
      <c r="Q276" s="39">
        <f>Q275+K276-N276</f>
        <v>0</v>
      </c>
    </row>
    <row r="277" spans="2:18" ht="23.1" customHeight="1" thickTop="1" x14ac:dyDescent="0.25">
      <c r="B277" s="170"/>
      <c r="C277" s="171"/>
      <c r="D277" s="29"/>
      <c r="E277" s="30"/>
      <c r="F277" s="30"/>
      <c r="G277" s="30"/>
      <c r="H277" s="30"/>
      <c r="I277" s="31"/>
      <c r="J277" s="43"/>
      <c r="K277" s="167"/>
      <c r="L277" s="168"/>
      <c r="M277" s="169"/>
      <c r="N277" s="167">
        <v>0</v>
      </c>
      <c r="O277" s="169"/>
      <c r="P277" s="38"/>
      <c r="Q277" s="39">
        <f>Q276+K277-N277</f>
        <v>0</v>
      </c>
      <c r="R277" s="40"/>
    </row>
    <row r="278" spans="2:18" ht="23.1" customHeight="1" thickBot="1" x14ac:dyDescent="0.3">
      <c r="B278" s="170"/>
      <c r="C278" s="171"/>
      <c r="D278" s="29"/>
      <c r="E278" s="30"/>
      <c r="F278" s="30"/>
      <c r="G278" s="30"/>
      <c r="H278" s="30"/>
      <c r="I278" s="31"/>
      <c r="J278" s="43"/>
      <c r="K278" s="167"/>
      <c r="L278" s="168"/>
      <c r="M278" s="169"/>
      <c r="N278" s="167"/>
      <c r="O278" s="169"/>
      <c r="P278" s="38"/>
      <c r="Q278" s="39">
        <f>Q277+K278-O278</f>
        <v>0</v>
      </c>
      <c r="R278" s="41"/>
    </row>
    <row r="279" spans="2:18" ht="23.1" customHeight="1" thickTop="1" x14ac:dyDescent="0.25"/>
    <row r="280" spans="2:18" x14ac:dyDescent="0.25">
      <c r="B280" s="161" t="s">
        <v>59</v>
      </c>
      <c r="C280" s="162"/>
      <c r="D280" s="162"/>
      <c r="E280" s="162" t="s">
        <v>5</v>
      </c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46" t="s">
        <v>104</v>
      </c>
    </row>
    <row r="281" spans="2:18" ht="16.5" thickBot="1" x14ac:dyDescent="0.3">
      <c r="B281" s="163"/>
      <c r="C281" s="164"/>
      <c r="D281" s="164"/>
      <c r="E281" s="164"/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48"/>
    </row>
    <row r="282" spans="2:18" ht="16.5" thickTop="1" x14ac:dyDescent="0.25">
      <c r="B282" s="181" t="s">
        <v>48</v>
      </c>
      <c r="C282" s="176"/>
      <c r="D282" s="174" t="s">
        <v>49</v>
      </c>
      <c r="E282" s="175"/>
      <c r="F282" s="175"/>
      <c r="G282" s="175"/>
      <c r="H282" s="175"/>
      <c r="I282" s="176"/>
      <c r="J282" s="176" t="s">
        <v>69</v>
      </c>
      <c r="K282" s="174" t="s">
        <v>50</v>
      </c>
      <c r="L282" s="175"/>
      <c r="M282" s="176"/>
      <c r="N282" s="174" t="s">
        <v>51</v>
      </c>
      <c r="O282" s="176"/>
      <c r="P282" s="36" t="s">
        <v>52</v>
      </c>
      <c r="Q282" s="158" t="s">
        <v>53</v>
      </c>
    </row>
    <row r="283" spans="2:18" x14ac:dyDescent="0.25">
      <c r="B283" s="182"/>
      <c r="C283" s="179"/>
      <c r="D283" s="177"/>
      <c r="E283" s="178"/>
      <c r="F283" s="178"/>
      <c r="G283" s="178"/>
      <c r="H283" s="178"/>
      <c r="I283" s="179"/>
      <c r="J283" s="179"/>
      <c r="K283" s="177"/>
      <c r="L283" s="178"/>
      <c r="M283" s="179"/>
      <c r="N283" s="177"/>
      <c r="O283" s="179"/>
      <c r="P283" s="37" t="s">
        <v>54</v>
      </c>
      <c r="Q283" s="159"/>
    </row>
    <row r="284" spans="2:18" ht="23.1" customHeight="1" x14ac:dyDescent="0.25">
      <c r="B284" s="190"/>
      <c r="C284" s="191"/>
      <c r="D284" s="29"/>
      <c r="E284" s="30"/>
      <c r="F284" s="30"/>
      <c r="G284" s="30"/>
      <c r="H284" s="30"/>
      <c r="I284" s="31"/>
      <c r="J284" s="43"/>
      <c r="K284" s="167"/>
      <c r="L284" s="168"/>
      <c r="M284" s="169"/>
      <c r="N284" s="167"/>
      <c r="O284" s="169"/>
      <c r="P284" s="38"/>
      <c r="Q284" s="39">
        <v>0</v>
      </c>
    </row>
    <row r="285" spans="2:18" ht="23.1" customHeight="1" x14ac:dyDescent="0.25">
      <c r="B285" s="172"/>
      <c r="C285" s="173"/>
      <c r="D285" s="29"/>
      <c r="E285" s="30"/>
      <c r="F285" s="30"/>
      <c r="G285" s="30"/>
      <c r="H285" s="30"/>
      <c r="I285" s="31"/>
      <c r="J285" s="43"/>
      <c r="K285" s="167">
        <v>0</v>
      </c>
      <c r="L285" s="168"/>
      <c r="M285" s="169"/>
      <c r="N285" s="167"/>
      <c r="O285" s="169"/>
      <c r="P285" s="38"/>
      <c r="Q285" s="39">
        <f t="shared" ref="Q285:Q288" si="8">Q284+K285-O285</f>
        <v>0</v>
      </c>
    </row>
    <row r="286" spans="2:18" ht="23.1" customHeight="1" thickBot="1" x14ac:dyDescent="0.3">
      <c r="B286" s="172"/>
      <c r="C286" s="173"/>
      <c r="D286" s="29"/>
      <c r="E286" s="30"/>
      <c r="F286" s="30"/>
      <c r="G286" s="30"/>
      <c r="H286" s="30"/>
      <c r="I286" s="31"/>
      <c r="J286" s="43"/>
      <c r="K286" s="167"/>
      <c r="L286" s="168"/>
      <c r="M286" s="169"/>
      <c r="N286" s="167"/>
      <c r="O286" s="169"/>
      <c r="P286" s="42"/>
      <c r="Q286" s="39">
        <f t="shared" si="8"/>
        <v>0</v>
      </c>
    </row>
    <row r="287" spans="2:18" ht="23.1" customHeight="1" thickTop="1" x14ac:dyDescent="0.25">
      <c r="B287" s="170"/>
      <c r="C287" s="171"/>
      <c r="D287" s="29"/>
      <c r="E287" s="30"/>
      <c r="F287" s="30"/>
      <c r="G287" s="30"/>
      <c r="H287" s="30"/>
      <c r="I287" s="31"/>
      <c r="J287" s="43"/>
      <c r="K287" s="167"/>
      <c r="L287" s="168"/>
      <c r="M287" s="169"/>
      <c r="N287" s="167"/>
      <c r="O287" s="169"/>
      <c r="P287" s="38"/>
      <c r="Q287" s="39">
        <f t="shared" si="8"/>
        <v>0</v>
      </c>
      <c r="R287" s="40"/>
    </row>
    <row r="288" spans="2:18" ht="23.1" customHeight="1" thickBot="1" x14ac:dyDescent="0.3">
      <c r="B288" s="170"/>
      <c r="C288" s="171"/>
      <c r="D288" s="29"/>
      <c r="E288" s="30"/>
      <c r="F288" s="30"/>
      <c r="G288" s="30"/>
      <c r="H288" s="30"/>
      <c r="I288" s="31"/>
      <c r="J288" s="43"/>
      <c r="K288" s="167"/>
      <c r="L288" s="168"/>
      <c r="M288" s="169"/>
      <c r="N288" s="167"/>
      <c r="O288" s="169"/>
      <c r="P288" s="38"/>
      <c r="Q288" s="39">
        <f t="shared" si="8"/>
        <v>0</v>
      </c>
      <c r="R288" s="41"/>
    </row>
    <row r="289" spans="2:18" ht="23.1" customHeight="1" thickTop="1" x14ac:dyDescent="0.25"/>
    <row r="290" spans="2:18" x14ac:dyDescent="0.25">
      <c r="B290" s="161" t="s">
        <v>59</v>
      </c>
      <c r="C290" s="162"/>
      <c r="D290" s="162"/>
      <c r="E290" s="162" t="s">
        <v>83</v>
      </c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46" t="s">
        <v>115</v>
      </c>
    </row>
    <row r="291" spans="2:18" ht="16.5" thickBot="1" x14ac:dyDescent="0.3">
      <c r="B291" s="163"/>
      <c r="C291" s="164"/>
      <c r="D291" s="164"/>
      <c r="E291" s="164"/>
      <c r="F291" s="164"/>
      <c r="G291" s="164"/>
      <c r="H291" s="164"/>
      <c r="I291" s="164"/>
      <c r="J291" s="164"/>
      <c r="K291" s="164"/>
      <c r="L291" s="164"/>
      <c r="M291" s="164"/>
      <c r="N291" s="164"/>
      <c r="O291" s="164"/>
      <c r="P291" s="164"/>
      <c r="Q291" s="148"/>
    </row>
    <row r="292" spans="2:18" ht="16.5" customHeight="1" thickTop="1" x14ac:dyDescent="0.25">
      <c r="B292" s="181" t="s">
        <v>48</v>
      </c>
      <c r="C292" s="176"/>
      <c r="D292" s="174" t="s">
        <v>49</v>
      </c>
      <c r="E292" s="175"/>
      <c r="F292" s="175"/>
      <c r="G292" s="175"/>
      <c r="H292" s="175"/>
      <c r="I292" s="176"/>
      <c r="J292" s="176" t="s">
        <v>69</v>
      </c>
      <c r="K292" s="175" t="s">
        <v>50</v>
      </c>
      <c r="L292" s="175"/>
      <c r="M292" s="176"/>
      <c r="N292" s="174" t="s">
        <v>51</v>
      </c>
      <c r="O292" s="176"/>
      <c r="P292" s="36" t="s">
        <v>52</v>
      </c>
      <c r="Q292" s="158" t="s">
        <v>53</v>
      </c>
    </row>
    <row r="293" spans="2:18" x14ac:dyDescent="0.25">
      <c r="B293" s="182"/>
      <c r="C293" s="179"/>
      <c r="D293" s="177"/>
      <c r="E293" s="178"/>
      <c r="F293" s="178"/>
      <c r="G293" s="178"/>
      <c r="H293" s="178"/>
      <c r="I293" s="179"/>
      <c r="J293" s="179"/>
      <c r="K293" s="178"/>
      <c r="L293" s="178"/>
      <c r="M293" s="179"/>
      <c r="N293" s="177"/>
      <c r="O293" s="179"/>
      <c r="P293" s="37" t="s">
        <v>54</v>
      </c>
      <c r="Q293" s="159"/>
    </row>
    <row r="294" spans="2:18" ht="23.1" customHeight="1" x14ac:dyDescent="0.25">
      <c r="B294" s="190"/>
      <c r="C294" s="191"/>
      <c r="D294" s="29"/>
      <c r="E294" s="30"/>
      <c r="F294" s="30"/>
      <c r="G294" s="30"/>
      <c r="H294" s="30"/>
      <c r="I294" s="31"/>
      <c r="J294" s="43"/>
      <c r="K294" s="167"/>
      <c r="L294" s="168"/>
      <c r="M294" s="169"/>
      <c r="N294" s="167"/>
      <c r="O294" s="169"/>
      <c r="P294" s="38"/>
      <c r="Q294" s="39"/>
    </row>
    <row r="295" spans="2:18" ht="23.1" customHeight="1" x14ac:dyDescent="0.25">
      <c r="B295" s="172"/>
      <c r="C295" s="173"/>
      <c r="D295" s="29"/>
      <c r="E295" s="30"/>
      <c r="F295" s="30"/>
      <c r="G295" s="30"/>
      <c r="H295" s="30"/>
      <c r="I295" s="31"/>
      <c r="J295" s="43"/>
      <c r="K295" s="167"/>
      <c r="L295" s="168"/>
      <c r="M295" s="169"/>
      <c r="N295" s="167"/>
      <c r="O295" s="169"/>
      <c r="P295" s="38"/>
      <c r="Q295" s="39">
        <f t="shared" ref="Q295:Q298" si="9">Q294+K295-O295</f>
        <v>0</v>
      </c>
    </row>
    <row r="296" spans="2:18" ht="23.1" customHeight="1" thickBot="1" x14ac:dyDescent="0.3">
      <c r="B296" s="172"/>
      <c r="C296" s="173"/>
      <c r="D296" s="29"/>
      <c r="E296" s="30"/>
      <c r="F296" s="30"/>
      <c r="G296" s="30"/>
      <c r="H296" s="30"/>
      <c r="I296" s="31"/>
      <c r="J296" s="43"/>
      <c r="K296" s="167"/>
      <c r="L296" s="168"/>
      <c r="M296" s="169"/>
      <c r="N296" s="167"/>
      <c r="O296" s="169"/>
      <c r="P296" s="42"/>
      <c r="Q296" s="39">
        <f t="shared" si="9"/>
        <v>0</v>
      </c>
    </row>
    <row r="297" spans="2:18" ht="23.1" customHeight="1" thickTop="1" x14ac:dyDescent="0.25">
      <c r="B297" s="170"/>
      <c r="C297" s="171"/>
      <c r="D297" s="29"/>
      <c r="E297" s="30"/>
      <c r="F297" s="30"/>
      <c r="G297" s="30"/>
      <c r="H297" s="30"/>
      <c r="I297" s="31"/>
      <c r="J297" s="43"/>
      <c r="K297" s="167"/>
      <c r="L297" s="168"/>
      <c r="M297" s="169"/>
      <c r="N297" s="167"/>
      <c r="O297" s="169"/>
      <c r="P297" s="38"/>
      <c r="Q297" s="39">
        <f t="shared" si="9"/>
        <v>0</v>
      </c>
      <c r="R297" s="40"/>
    </row>
    <row r="298" spans="2:18" ht="23.1" customHeight="1" thickBot="1" x14ac:dyDescent="0.3">
      <c r="B298" s="170"/>
      <c r="C298" s="171"/>
      <c r="D298" s="29"/>
      <c r="E298" s="30"/>
      <c r="F298" s="30"/>
      <c r="G298" s="30"/>
      <c r="H298" s="30"/>
      <c r="I298" s="31"/>
      <c r="J298" s="43"/>
      <c r="K298" s="167"/>
      <c r="L298" s="168"/>
      <c r="M298" s="169"/>
      <c r="N298" s="167"/>
      <c r="O298" s="169"/>
      <c r="P298" s="38"/>
      <c r="Q298" s="39">
        <f t="shared" si="9"/>
        <v>0</v>
      </c>
      <c r="R298" s="41"/>
    </row>
    <row r="299" spans="2:18" ht="16.5" thickTop="1" x14ac:dyDescent="0.25"/>
  </sheetData>
  <mergeCells count="651">
    <mergeCell ref="B298:C298"/>
    <mergeCell ref="K298:M298"/>
    <mergeCell ref="N298:O298"/>
    <mergeCell ref="B296:C296"/>
    <mergeCell ref="K296:M296"/>
    <mergeCell ref="N296:O296"/>
    <mergeCell ref="B297:C297"/>
    <mergeCell ref="K297:M297"/>
    <mergeCell ref="N297:O297"/>
    <mergeCell ref="B294:C294"/>
    <mergeCell ref="K294:M294"/>
    <mergeCell ref="N294:O294"/>
    <mergeCell ref="B295:C295"/>
    <mergeCell ref="K295:M295"/>
    <mergeCell ref="N295:O295"/>
    <mergeCell ref="B288:C288"/>
    <mergeCell ref="K288:M288"/>
    <mergeCell ref="N288:O288"/>
    <mergeCell ref="B290:D291"/>
    <mergeCell ref="Q290:Q291"/>
    <mergeCell ref="B292:C293"/>
    <mergeCell ref="K292:M293"/>
    <mergeCell ref="N292:O293"/>
    <mergeCell ref="Q292:Q293"/>
    <mergeCell ref="J292:J293"/>
    <mergeCell ref="D292:I293"/>
    <mergeCell ref="E290:P291"/>
    <mergeCell ref="B286:C286"/>
    <mergeCell ref="K286:M286"/>
    <mergeCell ref="N286:O286"/>
    <mergeCell ref="B287:C287"/>
    <mergeCell ref="K287:M287"/>
    <mergeCell ref="N287:O287"/>
    <mergeCell ref="N284:O284"/>
    <mergeCell ref="B285:C285"/>
    <mergeCell ref="K285:M285"/>
    <mergeCell ref="N285:O285"/>
    <mergeCell ref="B284:C284"/>
    <mergeCell ref="K284:M284"/>
    <mergeCell ref="B280:D281"/>
    <mergeCell ref="Q280:Q281"/>
    <mergeCell ref="B282:C283"/>
    <mergeCell ref="K282:M283"/>
    <mergeCell ref="N282:O283"/>
    <mergeCell ref="Q282:Q283"/>
    <mergeCell ref="D282:I283"/>
    <mergeCell ref="J282:J283"/>
    <mergeCell ref="E280:P281"/>
    <mergeCell ref="B278:C278"/>
    <mergeCell ref="K278:M278"/>
    <mergeCell ref="N278:O278"/>
    <mergeCell ref="B276:C276"/>
    <mergeCell ref="K276:M276"/>
    <mergeCell ref="N276:O276"/>
    <mergeCell ref="B277:C277"/>
    <mergeCell ref="K277:M277"/>
    <mergeCell ref="N277:O277"/>
    <mergeCell ref="B265:C265"/>
    <mergeCell ref="K265:M265"/>
    <mergeCell ref="N265:O265"/>
    <mergeCell ref="K272:M273"/>
    <mergeCell ref="N272:O273"/>
    <mergeCell ref="D272:I273"/>
    <mergeCell ref="J272:J273"/>
    <mergeCell ref="B275:C275"/>
    <mergeCell ref="K275:M275"/>
    <mergeCell ref="N275:O275"/>
    <mergeCell ref="B267:Q267"/>
    <mergeCell ref="B270:D271"/>
    <mergeCell ref="Q270:Q271"/>
    <mergeCell ref="E270:P271"/>
    <mergeCell ref="Q272:Q273"/>
    <mergeCell ref="B274:C274"/>
    <mergeCell ref="K274:M274"/>
    <mergeCell ref="N274:O274"/>
    <mergeCell ref="B272:C273"/>
    <mergeCell ref="B263:C263"/>
    <mergeCell ref="K263:M263"/>
    <mergeCell ref="N263:O263"/>
    <mergeCell ref="B264:C264"/>
    <mergeCell ref="K264:M264"/>
    <mergeCell ref="N264:O264"/>
    <mergeCell ref="B261:C261"/>
    <mergeCell ref="K261:M261"/>
    <mergeCell ref="N261:O261"/>
    <mergeCell ref="B262:C262"/>
    <mergeCell ref="K262:M262"/>
    <mergeCell ref="N262:O262"/>
    <mergeCell ref="B255:C255"/>
    <mergeCell ref="K255:M255"/>
    <mergeCell ref="N255:O255"/>
    <mergeCell ref="Q257:Q258"/>
    <mergeCell ref="B259:C260"/>
    <mergeCell ref="K259:M260"/>
    <mergeCell ref="N259:O260"/>
    <mergeCell ref="Q259:Q260"/>
    <mergeCell ref="D259:I260"/>
    <mergeCell ref="J259:J260"/>
    <mergeCell ref="B257:D258"/>
    <mergeCell ref="E257:P258"/>
    <mergeCell ref="B253:C253"/>
    <mergeCell ref="K253:M253"/>
    <mergeCell ref="N253:O253"/>
    <mergeCell ref="B254:C254"/>
    <mergeCell ref="K254:M254"/>
    <mergeCell ref="N254:O254"/>
    <mergeCell ref="B251:C251"/>
    <mergeCell ref="K251:M251"/>
    <mergeCell ref="N251:O251"/>
    <mergeCell ref="B252:C252"/>
    <mergeCell ref="K252:M252"/>
    <mergeCell ref="N252:O252"/>
    <mergeCell ref="B245:C245"/>
    <mergeCell ref="K245:M245"/>
    <mergeCell ref="N245:O245"/>
    <mergeCell ref="B247:D248"/>
    <mergeCell ref="E247:P248"/>
    <mergeCell ref="Q247:Q248"/>
    <mergeCell ref="B249:C250"/>
    <mergeCell ref="K249:M250"/>
    <mergeCell ref="N249:O250"/>
    <mergeCell ref="Q249:Q250"/>
    <mergeCell ref="D249:I250"/>
    <mergeCell ref="J249:J250"/>
    <mergeCell ref="B243:C243"/>
    <mergeCell ref="K243:M243"/>
    <mergeCell ref="N243:O243"/>
    <mergeCell ref="B244:C244"/>
    <mergeCell ref="K244:M244"/>
    <mergeCell ref="N244:O244"/>
    <mergeCell ref="N239:O240"/>
    <mergeCell ref="D239:I240"/>
    <mergeCell ref="J239:J240"/>
    <mergeCell ref="B242:C242"/>
    <mergeCell ref="K242:M242"/>
    <mergeCell ref="N242:O242"/>
    <mergeCell ref="B232:C232"/>
    <mergeCell ref="K232:M232"/>
    <mergeCell ref="N232:O232"/>
    <mergeCell ref="B234:Q234"/>
    <mergeCell ref="B237:D238"/>
    <mergeCell ref="E237:P238"/>
    <mergeCell ref="Q237:Q238"/>
    <mergeCell ref="Q239:Q240"/>
    <mergeCell ref="B241:C241"/>
    <mergeCell ref="K241:M241"/>
    <mergeCell ref="N241:O241"/>
    <mergeCell ref="B239:C240"/>
    <mergeCell ref="K239:M240"/>
    <mergeCell ref="B230:C230"/>
    <mergeCell ref="K230:M230"/>
    <mergeCell ref="N230:O230"/>
    <mergeCell ref="B231:C231"/>
    <mergeCell ref="K231:M231"/>
    <mergeCell ref="N231:O231"/>
    <mergeCell ref="B228:C228"/>
    <mergeCell ref="K228:M228"/>
    <mergeCell ref="N228:O228"/>
    <mergeCell ref="B229:C229"/>
    <mergeCell ref="K229:M229"/>
    <mergeCell ref="N229:O229"/>
    <mergeCell ref="B222:C222"/>
    <mergeCell ref="K222:M222"/>
    <mergeCell ref="N222:O222"/>
    <mergeCell ref="Q224:Q225"/>
    <mergeCell ref="B226:C227"/>
    <mergeCell ref="K226:M227"/>
    <mergeCell ref="N226:O227"/>
    <mergeCell ref="Q226:Q227"/>
    <mergeCell ref="D226:I227"/>
    <mergeCell ref="J226:J227"/>
    <mergeCell ref="B224:D225"/>
    <mergeCell ref="E224:P225"/>
    <mergeCell ref="B220:C220"/>
    <mergeCell ref="K220:M220"/>
    <mergeCell ref="N220:O220"/>
    <mergeCell ref="B221:C221"/>
    <mergeCell ref="K221:M221"/>
    <mergeCell ref="N221:O221"/>
    <mergeCell ref="B218:C218"/>
    <mergeCell ref="K218:M218"/>
    <mergeCell ref="N218:O218"/>
    <mergeCell ref="B219:C219"/>
    <mergeCell ref="K219:M219"/>
    <mergeCell ref="N219:O219"/>
    <mergeCell ref="B212:C212"/>
    <mergeCell ref="K212:M212"/>
    <mergeCell ref="N212:O212"/>
    <mergeCell ref="B214:D215"/>
    <mergeCell ref="E214:P215"/>
    <mergeCell ref="Q214:Q215"/>
    <mergeCell ref="B216:C217"/>
    <mergeCell ref="K216:M217"/>
    <mergeCell ref="N216:O217"/>
    <mergeCell ref="Q216:Q217"/>
    <mergeCell ref="D216:I217"/>
    <mergeCell ref="J216:J217"/>
    <mergeCell ref="B210:C210"/>
    <mergeCell ref="K210:M210"/>
    <mergeCell ref="N210:O210"/>
    <mergeCell ref="B211:C211"/>
    <mergeCell ref="K211:M211"/>
    <mergeCell ref="N211:O211"/>
    <mergeCell ref="N206:O207"/>
    <mergeCell ref="D206:I207"/>
    <mergeCell ref="J206:J207"/>
    <mergeCell ref="B209:C209"/>
    <mergeCell ref="K209:M209"/>
    <mergeCell ref="N209:O209"/>
    <mergeCell ref="B199:C199"/>
    <mergeCell ref="K199:M199"/>
    <mergeCell ref="N199:O199"/>
    <mergeCell ref="B201:Q201"/>
    <mergeCell ref="B204:D205"/>
    <mergeCell ref="E204:P205"/>
    <mergeCell ref="Q204:Q205"/>
    <mergeCell ref="Q206:Q207"/>
    <mergeCell ref="B208:C208"/>
    <mergeCell ref="K208:M208"/>
    <mergeCell ref="N208:O208"/>
    <mergeCell ref="B206:C207"/>
    <mergeCell ref="K206:M207"/>
    <mergeCell ref="B197:C197"/>
    <mergeCell ref="K197:M197"/>
    <mergeCell ref="N197:O197"/>
    <mergeCell ref="B198:C198"/>
    <mergeCell ref="K198:M198"/>
    <mergeCell ref="N198:O198"/>
    <mergeCell ref="B195:C195"/>
    <mergeCell ref="K195:M195"/>
    <mergeCell ref="N195:O195"/>
    <mergeCell ref="B196:C196"/>
    <mergeCell ref="K196:M196"/>
    <mergeCell ref="N196:O196"/>
    <mergeCell ref="K176:M176"/>
    <mergeCell ref="N176:O176"/>
    <mergeCell ref="B179:C179"/>
    <mergeCell ref="K179:M179"/>
    <mergeCell ref="N179:O179"/>
    <mergeCell ref="Q191:Q192"/>
    <mergeCell ref="B193:C194"/>
    <mergeCell ref="K193:M194"/>
    <mergeCell ref="N193:O194"/>
    <mergeCell ref="Q193:Q194"/>
    <mergeCell ref="D193:I194"/>
    <mergeCell ref="J193:J194"/>
    <mergeCell ref="B191:D192"/>
    <mergeCell ref="E191:P192"/>
    <mergeCell ref="Q183:Q184"/>
    <mergeCell ref="B186:C186"/>
    <mergeCell ref="K186:M186"/>
    <mergeCell ref="N186:O186"/>
    <mergeCell ref="B189:C189"/>
    <mergeCell ref="K189:M189"/>
    <mergeCell ref="N189:O189"/>
    <mergeCell ref="Q148:Q149"/>
    <mergeCell ref="Q150:Q151"/>
    <mergeCell ref="B152:C152"/>
    <mergeCell ref="K152:M152"/>
    <mergeCell ref="N152:O152"/>
    <mergeCell ref="B156:C156"/>
    <mergeCell ref="K156:M156"/>
    <mergeCell ref="N156:O156"/>
    <mergeCell ref="B154:C154"/>
    <mergeCell ref="K154:M154"/>
    <mergeCell ref="N154:O154"/>
    <mergeCell ref="B155:C155"/>
    <mergeCell ref="K155:M155"/>
    <mergeCell ref="N155:O155"/>
    <mergeCell ref="B146:C146"/>
    <mergeCell ref="K146:M146"/>
    <mergeCell ref="N146:O146"/>
    <mergeCell ref="B150:C151"/>
    <mergeCell ref="K150:M151"/>
    <mergeCell ref="N150:O151"/>
    <mergeCell ref="D150:I151"/>
    <mergeCell ref="J150:J151"/>
    <mergeCell ref="B153:C153"/>
    <mergeCell ref="K153:M153"/>
    <mergeCell ref="N153:O153"/>
    <mergeCell ref="B148:D149"/>
    <mergeCell ref="E148:P149"/>
    <mergeCell ref="B144:C144"/>
    <mergeCell ref="K144:M144"/>
    <mergeCell ref="N144:O144"/>
    <mergeCell ref="B145:C145"/>
    <mergeCell ref="K145:M145"/>
    <mergeCell ref="N145:O145"/>
    <mergeCell ref="B142:C142"/>
    <mergeCell ref="K142:M142"/>
    <mergeCell ref="N142:O142"/>
    <mergeCell ref="B143:C143"/>
    <mergeCell ref="K143:M143"/>
    <mergeCell ref="N143:O143"/>
    <mergeCell ref="Q127:Q128"/>
    <mergeCell ref="B133:C133"/>
    <mergeCell ref="K133:M133"/>
    <mergeCell ref="N133:O133"/>
    <mergeCell ref="Q138:Q139"/>
    <mergeCell ref="B140:C141"/>
    <mergeCell ref="K140:M141"/>
    <mergeCell ref="N140:O141"/>
    <mergeCell ref="Q140:Q141"/>
    <mergeCell ref="D140:I141"/>
    <mergeCell ref="J140:J141"/>
    <mergeCell ref="B138:D139"/>
    <mergeCell ref="E138:P139"/>
    <mergeCell ref="B135:Q135"/>
    <mergeCell ref="B131:C131"/>
    <mergeCell ref="K131:M131"/>
    <mergeCell ref="N131:O131"/>
    <mergeCell ref="B132:C132"/>
    <mergeCell ref="K132:M132"/>
    <mergeCell ref="N132:O132"/>
    <mergeCell ref="B129:C129"/>
    <mergeCell ref="K129:M129"/>
    <mergeCell ref="N129:O129"/>
    <mergeCell ref="B130:C130"/>
    <mergeCell ref="K130:M130"/>
    <mergeCell ref="N130:O130"/>
    <mergeCell ref="Q115:Q116"/>
    <mergeCell ref="Q117:Q118"/>
    <mergeCell ref="B119:C119"/>
    <mergeCell ref="K119:M119"/>
    <mergeCell ref="N119:O119"/>
    <mergeCell ref="B117:C118"/>
    <mergeCell ref="K117:M118"/>
    <mergeCell ref="J117:J118"/>
    <mergeCell ref="E125:P126"/>
    <mergeCell ref="Q125:Q126"/>
    <mergeCell ref="B122:C122"/>
    <mergeCell ref="K122:M122"/>
    <mergeCell ref="N122:O122"/>
    <mergeCell ref="B123:C123"/>
    <mergeCell ref="K123:M123"/>
    <mergeCell ref="N123:O123"/>
    <mergeCell ref="B127:C128"/>
    <mergeCell ref="K127:M128"/>
    <mergeCell ref="N127:O128"/>
    <mergeCell ref="D127:I128"/>
    <mergeCell ref="J127:J128"/>
    <mergeCell ref="B125:D126"/>
    <mergeCell ref="B113:C113"/>
    <mergeCell ref="K113:M113"/>
    <mergeCell ref="N113:O113"/>
    <mergeCell ref="N117:O118"/>
    <mergeCell ref="D117:I118"/>
    <mergeCell ref="B120:C120"/>
    <mergeCell ref="K120:M120"/>
    <mergeCell ref="N120:O120"/>
    <mergeCell ref="B121:C121"/>
    <mergeCell ref="K121:M121"/>
    <mergeCell ref="N121:O121"/>
    <mergeCell ref="B115:D116"/>
    <mergeCell ref="E115:P116"/>
    <mergeCell ref="B111:C111"/>
    <mergeCell ref="K111:M111"/>
    <mergeCell ref="N111:O111"/>
    <mergeCell ref="B112:C112"/>
    <mergeCell ref="K112:M112"/>
    <mergeCell ref="N112:O112"/>
    <mergeCell ref="B109:C109"/>
    <mergeCell ref="K109:M109"/>
    <mergeCell ref="N109:O109"/>
    <mergeCell ref="B110:C110"/>
    <mergeCell ref="K110:M110"/>
    <mergeCell ref="N110:O110"/>
    <mergeCell ref="B100:C100"/>
    <mergeCell ref="K100:M100"/>
    <mergeCell ref="N100:O100"/>
    <mergeCell ref="B105:D106"/>
    <mergeCell ref="E105:P106"/>
    <mergeCell ref="Q105:Q106"/>
    <mergeCell ref="B107:C108"/>
    <mergeCell ref="K107:M108"/>
    <mergeCell ref="N107:O108"/>
    <mergeCell ref="Q107:Q108"/>
    <mergeCell ref="D107:I108"/>
    <mergeCell ref="J107:J108"/>
    <mergeCell ref="B99:C99"/>
    <mergeCell ref="K99:M99"/>
    <mergeCell ref="N99:O99"/>
    <mergeCell ref="B96:C96"/>
    <mergeCell ref="K96:M96"/>
    <mergeCell ref="N96:O96"/>
    <mergeCell ref="B97:C97"/>
    <mergeCell ref="K97:M97"/>
    <mergeCell ref="N97:O97"/>
    <mergeCell ref="Q94:Q95"/>
    <mergeCell ref="D94:I95"/>
    <mergeCell ref="J94:J95"/>
    <mergeCell ref="B92:D93"/>
    <mergeCell ref="E92:P93"/>
    <mergeCell ref="Q92:Q93"/>
    <mergeCell ref="B98:C98"/>
    <mergeCell ref="K98:M98"/>
    <mergeCell ref="N98:O98"/>
    <mergeCell ref="B89:C89"/>
    <mergeCell ref="K89:M89"/>
    <mergeCell ref="N89:O89"/>
    <mergeCell ref="B90:C90"/>
    <mergeCell ref="K90:M90"/>
    <mergeCell ref="N90:O90"/>
    <mergeCell ref="B94:C95"/>
    <mergeCell ref="K94:M95"/>
    <mergeCell ref="N94:O95"/>
    <mergeCell ref="B87:C87"/>
    <mergeCell ref="K87:M87"/>
    <mergeCell ref="N87:O87"/>
    <mergeCell ref="B88:C88"/>
    <mergeCell ref="K88:M88"/>
    <mergeCell ref="N88:O88"/>
    <mergeCell ref="K86:M86"/>
    <mergeCell ref="N86:O86"/>
    <mergeCell ref="B84:C85"/>
    <mergeCell ref="K84:M85"/>
    <mergeCell ref="N84:O85"/>
    <mergeCell ref="D84:I85"/>
    <mergeCell ref="J84:J85"/>
    <mergeCell ref="B86:C86"/>
    <mergeCell ref="B2:Q2"/>
    <mergeCell ref="B5:P6"/>
    <mergeCell ref="Q5:Q6"/>
    <mergeCell ref="B7:C8"/>
    <mergeCell ref="K7:M8"/>
    <mergeCell ref="N7:O8"/>
    <mergeCell ref="Q7:Q8"/>
    <mergeCell ref="D7:I8"/>
    <mergeCell ref="J7:J8"/>
    <mergeCell ref="B13:C13"/>
    <mergeCell ref="K13:M13"/>
    <mergeCell ref="N13:O13"/>
    <mergeCell ref="B10:C10"/>
    <mergeCell ref="K10:M10"/>
    <mergeCell ref="N10:O10"/>
    <mergeCell ref="B9:C9"/>
    <mergeCell ref="K9:M9"/>
    <mergeCell ref="N9:O9"/>
    <mergeCell ref="B12:C12"/>
    <mergeCell ref="K12:M12"/>
    <mergeCell ref="N12:O12"/>
    <mergeCell ref="B11:C11"/>
    <mergeCell ref="K11:M11"/>
    <mergeCell ref="N11:O11"/>
    <mergeCell ref="B21:C21"/>
    <mergeCell ref="K21:M21"/>
    <mergeCell ref="N21:O21"/>
    <mergeCell ref="B23:C23"/>
    <mergeCell ref="K23:M23"/>
    <mergeCell ref="N23:O23"/>
    <mergeCell ref="B15:P16"/>
    <mergeCell ref="Q15:Q16"/>
    <mergeCell ref="B17:C18"/>
    <mergeCell ref="K17:M18"/>
    <mergeCell ref="N17:O18"/>
    <mergeCell ref="Q17:Q18"/>
    <mergeCell ref="D17:I18"/>
    <mergeCell ref="J17:J18"/>
    <mergeCell ref="B20:C20"/>
    <mergeCell ref="K20:M20"/>
    <mergeCell ref="N20:O20"/>
    <mergeCell ref="B19:C19"/>
    <mergeCell ref="K19:M19"/>
    <mergeCell ref="N19:O19"/>
    <mergeCell ref="B25:P26"/>
    <mergeCell ref="Q25:Q26"/>
    <mergeCell ref="B27:C28"/>
    <mergeCell ref="K27:M28"/>
    <mergeCell ref="N27:O28"/>
    <mergeCell ref="Q27:Q28"/>
    <mergeCell ref="D27:I28"/>
    <mergeCell ref="J27:J28"/>
    <mergeCell ref="B22:C22"/>
    <mergeCell ref="K22:M22"/>
    <mergeCell ref="N22:O22"/>
    <mergeCell ref="B33:C33"/>
    <mergeCell ref="K33:M33"/>
    <mergeCell ref="N33:O33"/>
    <mergeCell ref="B30:C30"/>
    <mergeCell ref="K30:M30"/>
    <mergeCell ref="N30:O30"/>
    <mergeCell ref="B29:C29"/>
    <mergeCell ref="K29:M29"/>
    <mergeCell ref="N29:O29"/>
    <mergeCell ref="B32:C32"/>
    <mergeCell ref="K32:M32"/>
    <mergeCell ref="N32:O32"/>
    <mergeCell ref="B31:C31"/>
    <mergeCell ref="K31:M31"/>
    <mergeCell ref="N31:O31"/>
    <mergeCell ref="B35:Q35"/>
    <mergeCell ref="B38:P39"/>
    <mergeCell ref="Q38:Q39"/>
    <mergeCell ref="B40:C41"/>
    <mergeCell ref="K40:M41"/>
    <mergeCell ref="N40:O41"/>
    <mergeCell ref="Q40:Q41"/>
    <mergeCell ref="D40:I41"/>
    <mergeCell ref="J40:J41"/>
    <mergeCell ref="B46:C46"/>
    <mergeCell ref="K46:M46"/>
    <mergeCell ref="N46:O46"/>
    <mergeCell ref="B43:C43"/>
    <mergeCell ref="K43:M43"/>
    <mergeCell ref="N43:O43"/>
    <mergeCell ref="B42:C42"/>
    <mergeCell ref="K42:M42"/>
    <mergeCell ref="N42:O42"/>
    <mergeCell ref="B45:C45"/>
    <mergeCell ref="K45:M45"/>
    <mergeCell ref="N45:O45"/>
    <mergeCell ref="B44:C44"/>
    <mergeCell ref="K44:M44"/>
    <mergeCell ref="N44:O44"/>
    <mergeCell ref="B48:P49"/>
    <mergeCell ref="Q48:Q49"/>
    <mergeCell ref="B50:C51"/>
    <mergeCell ref="K50:M51"/>
    <mergeCell ref="N50:O51"/>
    <mergeCell ref="Q50:Q51"/>
    <mergeCell ref="D50:I51"/>
    <mergeCell ref="J50:J51"/>
    <mergeCell ref="B53:C53"/>
    <mergeCell ref="K53:M53"/>
    <mergeCell ref="N53:O53"/>
    <mergeCell ref="B52:C52"/>
    <mergeCell ref="K52:M52"/>
    <mergeCell ref="N52:O52"/>
    <mergeCell ref="B55:C55"/>
    <mergeCell ref="K55:M55"/>
    <mergeCell ref="N55:O55"/>
    <mergeCell ref="B54:C54"/>
    <mergeCell ref="K54:M54"/>
    <mergeCell ref="N54:O54"/>
    <mergeCell ref="B56:C56"/>
    <mergeCell ref="K56:M56"/>
    <mergeCell ref="N56:O56"/>
    <mergeCell ref="B66:C66"/>
    <mergeCell ref="K66:M66"/>
    <mergeCell ref="N66:O66"/>
    <mergeCell ref="B65:C65"/>
    <mergeCell ref="K65:M65"/>
    <mergeCell ref="N65:O65"/>
    <mergeCell ref="Q58:Q59"/>
    <mergeCell ref="B60:C61"/>
    <mergeCell ref="K60:M61"/>
    <mergeCell ref="N60:O61"/>
    <mergeCell ref="Q60:Q61"/>
    <mergeCell ref="D60:I61"/>
    <mergeCell ref="B64:C64"/>
    <mergeCell ref="K64:M64"/>
    <mergeCell ref="N64:O64"/>
    <mergeCell ref="B63:C63"/>
    <mergeCell ref="K63:M63"/>
    <mergeCell ref="N63:O63"/>
    <mergeCell ref="J60:J61"/>
    <mergeCell ref="B62:C62"/>
    <mergeCell ref="K62:M62"/>
    <mergeCell ref="N62:O62"/>
    <mergeCell ref="B58:P59"/>
    <mergeCell ref="B69:Q69"/>
    <mergeCell ref="B72:D73"/>
    <mergeCell ref="E72:P73"/>
    <mergeCell ref="Q72:Q73"/>
    <mergeCell ref="Q74:Q75"/>
    <mergeCell ref="B76:C76"/>
    <mergeCell ref="K76:M76"/>
    <mergeCell ref="N76:O76"/>
    <mergeCell ref="B74:C75"/>
    <mergeCell ref="K74:M75"/>
    <mergeCell ref="N74:O75"/>
    <mergeCell ref="D74:I75"/>
    <mergeCell ref="J74:J75"/>
    <mergeCell ref="B78:C78"/>
    <mergeCell ref="K78:M78"/>
    <mergeCell ref="N78:O78"/>
    <mergeCell ref="B77:C77"/>
    <mergeCell ref="K77:M77"/>
    <mergeCell ref="N77:O77"/>
    <mergeCell ref="B80:C80"/>
    <mergeCell ref="K80:M80"/>
    <mergeCell ref="N80:O80"/>
    <mergeCell ref="B79:C79"/>
    <mergeCell ref="K79:M79"/>
    <mergeCell ref="N79:O79"/>
    <mergeCell ref="Q158:Q159"/>
    <mergeCell ref="B160:C161"/>
    <mergeCell ref="K160:M161"/>
    <mergeCell ref="N160:O161"/>
    <mergeCell ref="Q160:Q161"/>
    <mergeCell ref="E158:P159"/>
    <mergeCell ref="B164:C164"/>
    <mergeCell ref="K164:M164"/>
    <mergeCell ref="N164:O164"/>
    <mergeCell ref="B163:C163"/>
    <mergeCell ref="K163:M163"/>
    <mergeCell ref="N163:O163"/>
    <mergeCell ref="D160:I161"/>
    <mergeCell ref="J160:J161"/>
    <mergeCell ref="B158:D159"/>
    <mergeCell ref="B162:C162"/>
    <mergeCell ref="K162:M162"/>
    <mergeCell ref="N162:O162"/>
    <mergeCell ref="B181:D182"/>
    <mergeCell ref="B165:C165"/>
    <mergeCell ref="K165:M165"/>
    <mergeCell ref="N165:O165"/>
    <mergeCell ref="B168:Q168"/>
    <mergeCell ref="B171:D172"/>
    <mergeCell ref="B173:C174"/>
    <mergeCell ref="K173:M174"/>
    <mergeCell ref="N173:O174"/>
    <mergeCell ref="Q173:Q174"/>
    <mergeCell ref="D173:I174"/>
    <mergeCell ref="J173:J174"/>
    <mergeCell ref="E171:P172"/>
    <mergeCell ref="Q171:Q172"/>
    <mergeCell ref="B177:C177"/>
    <mergeCell ref="K177:M177"/>
    <mergeCell ref="N177:O177"/>
    <mergeCell ref="B178:C178"/>
    <mergeCell ref="K178:M178"/>
    <mergeCell ref="N178:O178"/>
    <mergeCell ref="B175:C175"/>
    <mergeCell ref="K175:M175"/>
    <mergeCell ref="N175:O175"/>
    <mergeCell ref="B176:C176"/>
    <mergeCell ref="Q84:Q85"/>
    <mergeCell ref="B102:Q102"/>
    <mergeCell ref="B82:D83"/>
    <mergeCell ref="E82:P83"/>
    <mergeCell ref="Q82:Q83"/>
    <mergeCell ref="B185:C185"/>
    <mergeCell ref="K185:M185"/>
    <mergeCell ref="N185:O185"/>
    <mergeCell ref="B188:C188"/>
    <mergeCell ref="K188:M188"/>
    <mergeCell ref="N188:O188"/>
    <mergeCell ref="B187:C187"/>
    <mergeCell ref="K187:M187"/>
    <mergeCell ref="N187:O187"/>
    <mergeCell ref="D183:I184"/>
    <mergeCell ref="J183:J184"/>
    <mergeCell ref="E181:P182"/>
    <mergeCell ref="Q181:Q182"/>
    <mergeCell ref="B183:C184"/>
    <mergeCell ref="K183:M184"/>
    <mergeCell ref="N183:O184"/>
    <mergeCell ref="B166:C166"/>
    <mergeCell ref="K166:M166"/>
    <mergeCell ref="N166:O166"/>
  </mergeCells>
  <phoneticPr fontId="0" type="noConversion"/>
  <pageMargins left="0.78740157499999996" right="0.78740157499999996" top="0.984251969" bottom="0.984251969" header="0.4921259845" footer="0.4921259845"/>
  <pageSetup scale="98" orientation="portrait" r:id="rId1"/>
  <headerFooter alignWithMargins="0"/>
  <rowBreaks count="8" manualBreakCount="8">
    <brk id="34" max="18" man="1"/>
    <brk id="67" max="18" man="1"/>
    <brk id="101" max="18" man="1"/>
    <brk id="134" max="18" man="1"/>
    <brk id="167" max="18" man="1"/>
    <brk id="200" max="18" man="1"/>
    <brk id="233" max="18" man="1"/>
    <brk id="266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FCDCE-64C7-4438-A405-DD8287FD415E}">
  <dimension ref="A1:B26"/>
  <sheetViews>
    <sheetView showGridLines="0" zoomScaleNormal="100" workbookViewId="0">
      <selection activeCell="A6" sqref="A6"/>
    </sheetView>
  </sheetViews>
  <sheetFormatPr baseColWidth="10" defaultRowHeight="15.75" x14ac:dyDescent="0.25"/>
  <cols>
    <col min="1" max="1" width="23.625" customWidth="1"/>
    <col min="2" max="2" width="14.625" customWidth="1"/>
    <col min="4" max="4" width="23.625" customWidth="1"/>
    <col min="5" max="5" width="14.625" customWidth="1"/>
  </cols>
  <sheetData>
    <row r="1" spans="1:2" ht="18" customHeight="1" x14ac:dyDescent="0.25">
      <c r="A1" s="160" t="s">
        <v>117</v>
      </c>
      <c r="B1" s="160"/>
    </row>
    <row r="2" spans="1:2" ht="18" customHeight="1" x14ac:dyDescent="0.25">
      <c r="A2" s="160" t="s">
        <v>122</v>
      </c>
      <c r="B2" s="160"/>
    </row>
    <row r="3" spans="1:2" ht="18" customHeight="1" x14ac:dyDescent="0.25">
      <c r="A3" s="160" t="s">
        <v>126</v>
      </c>
      <c r="B3" s="160"/>
    </row>
    <row r="4" spans="1:2" ht="20.100000000000001" customHeight="1" x14ac:dyDescent="0.25">
      <c r="A4" s="52"/>
      <c r="B4" s="52"/>
    </row>
    <row r="5" spans="1:2" ht="27.95" customHeight="1" thickBot="1" x14ac:dyDescent="0.3">
      <c r="A5" s="65" t="s">
        <v>124</v>
      </c>
      <c r="B5" s="65" t="s">
        <v>58</v>
      </c>
    </row>
    <row r="6" spans="1:2" ht="24.95" customHeight="1" thickTop="1" x14ac:dyDescent="0.25">
      <c r="A6" s="53"/>
      <c r="B6" s="55"/>
    </row>
    <row r="7" spans="1:2" ht="24.95" customHeight="1" x14ac:dyDescent="0.25">
      <c r="A7" s="54"/>
      <c r="B7" s="56"/>
    </row>
    <row r="8" spans="1:2" ht="24.95" customHeight="1" x14ac:dyDescent="0.25">
      <c r="A8" s="54"/>
      <c r="B8" s="56"/>
    </row>
    <row r="9" spans="1:2" ht="24.95" customHeight="1" thickBot="1" x14ac:dyDescent="0.3">
      <c r="A9" s="54"/>
      <c r="B9" s="58"/>
    </row>
    <row r="10" spans="1:2" ht="24.95" customHeight="1" thickBot="1" x14ac:dyDescent="0.3">
      <c r="A10" s="54"/>
      <c r="B10" s="57"/>
    </row>
    <row r="11" spans="1:2" ht="24.95" customHeight="1" thickTop="1" x14ac:dyDescent="0.25">
      <c r="A11" s="54"/>
      <c r="B11" s="54"/>
    </row>
    <row r="16" spans="1:2" ht="18" customHeight="1" x14ac:dyDescent="0.25">
      <c r="A16" s="160" t="s">
        <v>117</v>
      </c>
      <c r="B16" s="160"/>
    </row>
    <row r="17" spans="1:2" ht="18" customHeight="1" x14ac:dyDescent="0.25">
      <c r="A17" s="160" t="s">
        <v>121</v>
      </c>
      <c r="B17" s="160"/>
    </row>
    <row r="18" spans="1:2" ht="18" customHeight="1" x14ac:dyDescent="0.25">
      <c r="A18" s="160" t="s">
        <v>126</v>
      </c>
      <c r="B18" s="160"/>
    </row>
    <row r="19" spans="1:2" ht="18" customHeight="1" x14ac:dyDescent="0.25">
      <c r="A19" s="52"/>
      <c r="B19" s="52"/>
    </row>
    <row r="20" spans="1:2" ht="27.95" customHeight="1" thickBot="1" x14ac:dyDescent="0.3">
      <c r="A20" s="65" t="s">
        <v>123</v>
      </c>
      <c r="B20" s="65" t="s">
        <v>58</v>
      </c>
    </row>
    <row r="21" spans="1:2" ht="24.95" customHeight="1" thickTop="1" x14ac:dyDescent="0.25">
      <c r="A21" s="53"/>
      <c r="B21" s="55"/>
    </row>
    <row r="22" spans="1:2" ht="24.95" customHeight="1" x14ac:dyDescent="0.25">
      <c r="A22" s="54"/>
      <c r="B22" s="56"/>
    </row>
    <row r="23" spans="1:2" ht="24.95" customHeight="1" x14ac:dyDescent="0.25">
      <c r="A23" s="54"/>
      <c r="B23" s="56"/>
    </row>
    <row r="24" spans="1:2" ht="24.95" customHeight="1" thickBot="1" x14ac:dyDescent="0.3">
      <c r="A24" s="54"/>
      <c r="B24" s="58"/>
    </row>
    <row r="25" spans="1:2" ht="24.95" customHeight="1" thickBot="1" x14ac:dyDescent="0.3">
      <c r="A25" s="54"/>
      <c r="B25" s="57"/>
    </row>
    <row r="26" spans="1:2" ht="24.95" customHeight="1" thickTop="1" x14ac:dyDescent="0.25">
      <c r="A26" s="54"/>
      <c r="B26" s="53"/>
    </row>
  </sheetData>
  <mergeCells count="6">
    <mergeCell ref="A16:B16"/>
    <mergeCell ref="A1:B1"/>
    <mergeCell ref="A17:B17"/>
    <mergeCell ref="A2:B2"/>
    <mergeCell ref="A18:B18"/>
    <mergeCell ref="A3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JG</vt:lpstr>
      <vt:lpstr>JAV</vt:lpstr>
      <vt:lpstr>JED</vt:lpstr>
      <vt:lpstr>BV</vt:lpstr>
      <vt:lpstr>GLGCF</vt:lpstr>
      <vt:lpstr>Listes</vt:lpstr>
      <vt:lpstr>BV!Zone_d_impression</vt:lpstr>
      <vt:lpstr>GLGCF!Zone_d_impression</vt:lpstr>
      <vt:lpstr>JAV!Zone_d_impression</vt:lpstr>
      <vt:lpstr>JED!Zone_d_impression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2000-09-26T14:24:15Z</cp:lastPrinted>
  <dcterms:created xsi:type="dcterms:W3CDTF">1998-12-10T14:22:24Z</dcterms:created>
  <dcterms:modified xsi:type="dcterms:W3CDTF">2025-05-28T14:32:57Z</dcterms:modified>
</cp:coreProperties>
</file>